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52" yWindow="12" windowWidth="11580" windowHeight="7512" activeTab="0"/>
  </bookViews>
  <sheets>
    <sheet name="Korrekturtabelle" sheetId="1" r:id="rId1"/>
  </sheets>
  <definedNames>
    <definedName name="_xlnm.Print_Area" localSheetId="0">'Korrekturtabelle'!$C$6:$W$60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<sst xmlns="http://schemas.openxmlformats.org/spreadsheetml/2006/main" count="5" uniqueCount="5">
  <si>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°P/°C</t>
  </si>
  <si>
    <t>Ablesewert:</t>
  </si>
  <si>
    <t>Spindel geeicht auf:</t>
  </si>
  <si>
    <t>=Tatsächlicher Wert:</t>
  </si>
  <si>
    <t>Ablesetemperatur: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</si>
</sst>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\ \°\C"/>
    <numFmt numFmtId="166" formatCode="0.00\ \°\P"/>
    <numFmt numFmtId="167" formatCode="0.0\ \°\P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1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9"/>
        <bgColor indexed="10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164" fontId="0" fillId="3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164" fontId="0" fillId="5" borderId="2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5" fontId="2" fillId="6" borderId="3" xfId="0" applyNumberFormat="1" applyFont="1" applyFill="1" applyBorder="1" applyAlignment="1">
      <alignment/>
    </xf>
    <xf numFmtId="165" fontId="2" fillId="6" borderId="2" xfId="0" applyNumberFormat="1" applyFont="1" applyFill="1" applyBorder="1" applyAlignment="1">
      <alignment/>
    </xf>
    <xf numFmtId="165" fontId="2" fillId="6" borderId="4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2" xfId="0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0" xfId="0" applyBorder="1" applyAlignment="1">
      <alignment/>
    </xf>
    <xf numFmtId="164" fontId="2" fillId="0" borderId="15" xfId="0" applyNumberFormat="1" applyFont="1" applyFill="1" applyBorder="1" applyAlignment="1" quotePrefix="1">
      <alignment/>
    </xf>
    <xf numFmtId="0" fontId="2" fillId="0" borderId="16" xfId="0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" borderId="4" xfId="0" applyFill="1" applyBorder="1" applyAlignment="1">
      <alignment/>
    </xf>
    <xf numFmtId="0" fontId="0" fillId="3" borderId="17" xfId="0" applyFill="1" applyBorder="1" applyAlignment="1">
      <alignment/>
    </xf>
    <xf numFmtId="167" fontId="2" fillId="0" borderId="16" xfId="0" applyNumberFormat="1" applyFont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X60"/>
  <sheetViews>
    <sheetView tabSelected="1" workbookViewId="0" topLeftCell="C1">
      <pane ySplit="6" topLeftCell="BM7" activePane="bottomLeft" state="frozen"/>
      <selection pane="topLeft" activeCell="A1" sqref="A1"/>
      <selection pane="bottomLeft" activeCell="C1" sqref="C1:F1"/>
    </sheetView>
  </sheetViews>
  <sheetFormatPr defaultColWidth="11.421875" defaultRowHeight="12.75"/>
  <cols>
    <col min="1" max="1" width="4.7109375" style="4" hidden="1" customWidth="1"/>
    <col min="2" max="2" width="5.28125" style="1" hidden="1" customWidth="1"/>
    <col min="3" max="4" width="4.8515625" style="3" bestFit="1" customWidth="1"/>
    <col min="5" max="5" width="4.7109375" style="3" customWidth="1"/>
    <col min="6" max="6" width="6.28125" style="3" customWidth="1"/>
    <col min="7" max="7" width="5.57421875" style="3" customWidth="1"/>
    <col min="8" max="10" width="5.7109375" style="3" bestFit="1" customWidth="1"/>
    <col min="11" max="11" width="5.421875" style="3" customWidth="1"/>
    <col min="12" max="23" width="5.7109375" style="3" bestFit="1" customWidth="1"/>
    <col min="24" max="16384" width="11.57421875" style="4" customWidth="1"/>
  </cols>
  <sheetData>
    <row r="1" spans="2:8" ht="17.25" customHeight="1" thickTop="1">
      <c r="B1" s="10"/>
      <c r="C1" s="23" t="s">
        <v>2</v>
      </c>
      <c r="D1" s="24"/>
      <c r="E1" s="24"/>
      <c r="F1" s="24"/>
      <c r="G1" s="29">
        <v>9</v>
      </c>
      <c r="H1" s="31"/>
    </row>
    <row r="2" spans="2:8" ht="15.75" customHeight="1">
      <c r="B2" s="10"/>
      <c r="C2" s="25" t="s">
        <v>4</v>
      </c>
      <c r="D2" s="26"/>
      <c r="E2" s="26"/>
      <c r="F2" s="26"/>
      <c r="G2" s="30">
        <v>18</v>
      </c>
      <c r="H2" s="32"/>
    </row>
    <row r="3" spans="2:8" ht="16.5" customHeight="1">
      <c r="B3" s="10"/>
      <c r="C3" s="25" t="s">
        <v>1</v>
      </c>
      <c r="D3" s="26"/>
      <c r="E3" s="26"/>
      <c r="F3" s="26"/>
      <c r="G3" s="30">
        <v>48</v>
      </c>
      <c r="H3" s="32"/>
    </row>
    <row r="4" spans="3:23" s="7" customFormat="1" ht="15.75" customHeight="1" thickBot="1">
      <c r="C4" s="27" t="s">
        <v>3</v>
      </c>
      <c r="D4" s="28"/>
      <c r="E4" s="28"/>
      <c r="F4" s="28"/>
      <c r="G4" s="33">
        <f ca="1">HLOOKUP(OFFSET($A$8,$G$1,0),C6:W60,$G$3+1,0)</f>
        <v>19.5</v>
      </c>
      <c r="H4" s="34"/>
      <c r="I4" s="3"/>
      <c r="J4" s="3"/>
      <c r="K4" s="3"/>
      <c r="L4" s="3"/>
      <c r="M4" s="3"/>
      <c r="N4" s="8"/>
      <c r="O4" s="8"/>
      <c r="P4" s="8"/>
      <c r="Q4" s="8"/>
      <c r="R4" s="8"/>
      <c r="S4" s="8"/>
      <c r="T4" s="8"/>
      <c r="U4" s="8"/>
      <c r="V4" s="8"/>
      <c r="W4" s="8"/>
    </row>
    <row r="5" spans="2:3" ht="14.25" thickBot="1" thickTop="1">
      <c r="B5" s="2"/>
      <c r="C5" s="4"/>
    </row>
    <row r="6" spans="2:23" s="5" customFormat="1" ht="13.5" thickTop="1">
      <c r="B6" s="9" t="s">
        <v>0</v>
      </c>
      <c r="C6" s="11">
        <v>0</v>
      </c>
      <c r="D6" s="12">
        <v>5</v>
      </c>
      <c r="E6" s="12">
        <v>7</v>
      </c>
      <c r="F6" s="12">
        <v>10</v>
      </c>
      <c r="G6" s="12">
        <v>12</v>
      </c>
      <c r="H6" s="12">
        <v>14</v>
      </c>
      <c r="I6" s="12">
        <v>16</v>
      </c>
      <c r="J6" s="12">
        <v>18</v>
      </c>
      <c r="K6" s="12">
        <v>20</v>
      </c>
      <c r="L6" s="12">
        <v>22</v>
      </c>
      <c r="M6" s="12">
        <v>24</v>
      </c>
      <c r="N6" s="12">
        <v>26</v>
      </c>
      <c r="O6" s="12">
        <v>28</v>
      </c>
      <c r="P6" s="12">
        <v>30</v>
      </c>
      <c r="Q6" s="12">
        <v>35</v>
      </c>
      <c r="R6" s="12">
        <v>40</v>
      </c>
      <c r="S6" s="12">
        <v>45</v>
      </c>
      <c r="T6" s="12">
        <v>50</v>
      </c>
      <c r="U6" s="12">
        <v>55</v>
      </c>
      <c r="V6" s="12">
        <v>60</v>
      </c>
      <c r="W6" s="13">
        <v>70</v>
      </c>
    </row>
    <row r="7" spans="2:23" ht="12.75">
      <c r="B7" s="10">
        <f ca="1">HLOOKUP(OFFSET($B$6,0,$G$2),$C$6:$W7,ROW()-ROW($B$5),0)</f>
        <v>-2.6</v>
      </c>
      <c r="C7" s="14">
        <v>0.4</v>
      </c>
      <c r="D7" s="15">
        <v>0.5</v>
      </c>
      <c r="E7" s="15">
        <f>AVERAGE(D7,F7)</f>
        <v>0.45</v>
      </c>
      <c r="F7" s="15">
        <v>0.4</v>
      </c>
      <c r="G7" s="15">
        <v>0.3</v>
      </c>
      <c r="H7" s="15">
        <v>0.3</v>
      </c>
      <c r="I7" s="15">
        <v>0.2</v>
      </c>
      <c r="J7" s="15">
        <v>0.1</v>
      </c>
      <c r="K7" s="15">
        <v>0</v>
      </c>
      <c r="L7" s="15">
        <v>-0.1</v>
      </c>
      <c r="M7" s="15">
        <v>-0.2</v>
      </c>
      <c r="N7" s="15">
        <v>-0.4</v>
      </c>
      <c r="O7" s="15">
        <v>-0.5</v>
      </c>
      <c r="P7" s="15">
        <v>-0.7</v>
      </c>
      <c r="Q7" s="15">
        <v>-1.1</v>
      </c>
      <c r="R7" s="15">
        <v>-1.5</v>
      </c>
      <c r="S7" s="15">
        <f>AVERAGE(R7,T7)</f>
        <v>-2.05</v>
      </c>
      <c r="T7" s="15">
        <v>-2.6</v>
      </c>
      <c r="U7" s="15">
        <f>AVERAGE(T7,V7)</f>
        <v>-3.25</v>
      </c>
      <c r="V7" s="15">
        <v>-3.9</v>
      </c>
      <c r="W7" s="16">
        <f aca="true" t="shared" si="0" ref="W7:W34">V7-0.65</f>
        <v>-4.55</v>
      </c>
    </row>
    <row r="8" spans="2:23" ht="12.75">
      <c r="B8" s="10">
        <f ca="1">HLOOKUP(OFFSET($B$6,0,$G$2),$C$6:$W8,ROW()-ROW($B$5),0)</f>
        <v>-1.8</v>
      </c>
      <c r="C8" s="17">
        <v>1.5</v>
      </c>
      <c r="D8" s="18">
        <v>1.5</v>
      </c>
      <c r="E8" s="18">
        <f aca="true" t="shared" si="1" ref="E8:E60">AVERAGE(D8,F8)</f>
        <v>1.45</v>
      </c>
      <c r="F8" s="18">
        <v>1.4</v>
      </c>
      <c r="G8" s="18">
        <v>1.3</v>
      </c>
      <c r="H8" s="18">
        <v>1.3</v>
      </c>
      <c r="I8" s="18">
        <v>1.2</v>
      </c>
      <c r="J8" s="18">
        <v>1.1</v>
      </c>
      <c r="K8" s="18">
        <v>1</v>
      </c>
      <c r="L8" s="18">
        <v>0.9</v>
      </c>
      <c r="M8" s="18">
        <v>0.8</v>
      </c>
      <c r="N8" s="18">
        <v>0.6</v>
      </c>
      <c r="O8" s="18">
        <v>0.5</v>
      </c>
      <c r="P8" s="18">
        <v>0.3</v>
      </c>
      <c r="Q8" s="18">
        <v>-0.1</v>
      </c>
      <c r="R8" s="18">
        <v>-0.7</v>
      </c>
      <c r="S8" s="18">
        <f aca="true" t="shared" si="2" ref="S8:S60">AVERAGE(R8,T8)</f>
        <v>-1.25</v>
      </c>
      <c r="T8" s="18">
        <v>-1.8</v>
      </c>
      <c r="U8" s="18">
        <f aca="true" t="shared" si="3" ref="U8:U60">AVERAGE(T8,V8)</f>
        <v>-2.35</v>
      </c>
      <c r="V8" s="18">
        <v>-2.9</v>
      </c>
      <c r="W8" s="19">
        <f t="shared" si="0"/>
        <v>-3.55</v>
      </c>
    </row>
    <row r="9" spans="1:23" ht="12.75">
      <c r="A9" s="6">
        <f>C6</f>
        <v>0</v>
      </c>
      <c r="B9" s="10">
        <f ca="1">HLOOKUP(OFFSET($B$6,0,$G$2),$C$6:$W9,ROW()-ROW($B$5),0)</f>
        <v>-1.3</v>
      </c>
      <c r="C9" s="17">
        <v>2</v>
      </c>
      <c r="D9" s="18">
        <v>2</v>
      </c>
      <c r="E9" s="18">
        <f t="shared" si="1"/>
        <v>1.95</v>
      </c>
      <c r="F9" s="18">
        <v>1.9</v>
      </c>
      <c r="G9" s="18">
        <v>1.8</v>
      </c>
      <c r="H9" s="18">
        <v>1.8</v>
      </c>
      <c r="I9" s="18">
        <v>1.7</v>
      </c>
      <c r="J9" s="18">
        <v>1.6</v>
      </c>
      <c r="K9" s="18">
        <v>1.5</v>
      </c>
      <c r="L9" s="18">
        <v>1.4</v>
      </c>
      <c r="M9" s="18">
        <v>1.3</v>
      </c>
      <c r="N9" s="18">
        <v>1.1</v>
      </c>
      <c r="O9" s="18">
        <v>1</v>
      </c>
      <c r="P9" s="18">
        <v>0.8</v>
      </c>
      <c r="Q9" s="18">
        <v>0.3</v>
      </c>
      <c r="R9" s="18">
        <v>-0.2</v>
      </c>
      <c r="S9" s="18">
        <f t="shared" si="2"/>
        <v>-0.75</v>
      </c>
      <c r="T9" s="18">
        <v>-1.3</v>
      </c>
      <c r="U9" s="18">
        <f t="shared" si="3"/>
        <v>-1.85</v>
      </c>
      <c r="V9" s="18">
        <v>-2.4</v>
      </c>
      <c r="W9" s="19">
        <f t="shared" si="0"/>
        <v>-3.05</v>
      </c>
    </row>
    <row r="10" spans="1:23" ht="12.75">
      <c r="A10" s="4">
        <f>D6</f>
        <v>5</v>
      </c>
      <c r="B10" s="10">
        <f ca="1">HLOOKUP(OFFSET($B$6,0,$G$2),$C$6:$W10,ROW()-ROW($B$5),0)</f>
        <v>-0.9</v>
      </c>
      <c r="C10" s="17">
        <v>2.5</v>
      </c>
      <c r="D10" s="18">
        <v>2.5</v>
      </c>
      <c r="E10" s="18">
        <f t="shared" si="1"/>
        <v>2.45</v>
      </c>
      <c r="F10" s="18">
        <v>2.4</v>
      </c>
      <c r="G10" s="18">
        <v>2.3</v>
      </c>
      <c r="H10" s="18">
        <v>2.3</v>
      </c>
      <c r="I10" s="18">
        <v>2.2</v>
      </c>
      <c r="J10" s="18">
        <v>2.1</v>
      </c>
      <c r="K10" s="18">
        <v>2</v>
      </c>
      <c r="L10" s="18">
        <v>1.9</v>
      </c>
      <c r="M10" s="18">
        <v>1.8</v>
      </c>
      <c r="N10" s="18">
        <v>1.6</v>
      </c>
      <c r="O10" s="18">
        <v>1.5</v>
      </c>
      <c r="P10" s="18">
        <v>1.3</v>
      </c>
      <c r="Q10" s="18">
        <v>0.8</v>
      </c>
      <c r="R10" s="18">
        <v>0.2</v>
      </c>
      <c r="S10" s="18">
        <f t="shared" si="2"/>
        <v>-0.35</v>
      </c>
      <c r="T10" s="18">
        <v>-0.9</v>
      </c>
      <c r="U10" s="18">
        <f t="shared" si="3"/>
        <v>-1.4</v>
      </c>
      <c r="V10" s="18">
        <v>-1.9</v>
      </c>
      <c r="W10" s="19">
        <f t="shared" si="0"/>
        <v>-2.55</v>
      </c>
    </row>
    <row r="11" spans="1:23" ht="12.75">
      <c r="A11" s="4">
        <f>E6</f>
        <v>7</v>
      </c>
      <c r="B11" s="10">
        <f ca="1">HLOOKUP(OFFSET($B$6,0,$G$2),$C$6:$W11,ROW()-ROW($B$5),0)</f>
        <v>-0.7</v>
      </c>
      <c r="C11" s="17">
        <v>2.7</v>
      </c>
      <c r="D11" s="18">
        <v>2.7</v>
      </c>
      <c r="E11" s="18">
        <f t="shared" si="1"/>
        <v>2.6500000000000004</v>
      </c>
      <c r="F11" s="18">
        <v>2.6</v>
      </c>
      <c r="G11" s="18">
        <v>2.6</v>
      </c>
      <c r="H11" s="18">
        <v>2.5</v>
      </c>
      <c r="I11" s="18">
        <v>2.4</v>
      </c>
      <c r="J11" s="18">
        <v>2.3</v>
      </c>
      <c r="K11" s="18">
        <v>2.2</v>
      </c>
      <c r="L11" s="18">
        <v>2.1</v>
      </c>
      <c r="M11" s="18">
        <v>2</v>
      </c>
      <c r="N11" s="18">
        <v>1.8</v>
      </c>
      <c r="O11" s="18">
        <v>1.7</v>
      </c>
      <c r="P11" s="18">
        <v>1.5</v>
      </c>
      <c r="Q11" s="18">
        <v>1</v>
      </c>
      <c r="R11" s="18">
        <v>0.4</v>
      </c>
      <c r="S11" s="18">
        <f t="shared" si="2"/>
        <v>-0.14999999999999997</v>
      </c>
      <c r="T11" s="18">
        <v>-0.7</v>
      </c>
      <c r="U11" s="18">
        <f t="shared" si="3"/>
        <v>-1.2</v>
      </c>
      <c r="V11" s="18">
        <v>-1.7</v>
      </c>
      <c r="W11" s="19">
        <f t="shared" si="0"/>
        <v>-2.35</v>
      </c>
    </row>
    <row r="12" spans="1:23" ht="12.75">
      <c r="A12" s="4">
        <f>F6</f>
        <v>10</v>
      </c>
      <c r="B12" s="10">
        <f ca="1">HLOOKUP(OFFSET($B$6,0,$G$2),$C$6:$W12,ROW()-ROW($B$5),0)</f>
        <v>-0.4</v>
      </c>
      <c r="C12" s="17">
        <v>2.9</v>
      </c>
      <c r="D12" s="18">
        <v>2.9</v>
      </c>
      <c r="E12" s="18">
        <f t="shared" si="1"/>
        <v>2.8499999999999996</v>
      </c>
      <c r="F12" s="18">
        <v>2.8</v>
      </c>
      <c r="G12" s="18">
        <v>2.8</v>
      </c>
      <c r="H12" s="18">
        <v>2.7</v>
      </c>
      <c r="I12" s="18">
        <v>2.6</v>
      </c>
      <c r="J12" s="18">
        <v>2.5</v>
      </c>
      <c r="K12" s="18">
        <v>2.4</v>
      </c>
      <c r="L12" s="18">
        <v>2.3</v>
      </c>
      <c r="M12" s="18">
        <v>2.2</v>
      </c>
      <c r="N12" s="18">
        <v>2</v>
      </c>
      <c r="O12" s="18">
        <v>1.9</v>
      </c>
      <c r="P12" s="18">
        <v>1.7</v>
      </c>
      <c r="Q12" s="18">
        <v>1.2</v>
      </c>
      <c r="R12" s="18">
        <v>0.6</v>
      </c>
      <c r="S12" s="18">
        <f t="shared" si="2"/>
        <v>0.09999999999999998</v>
      </c>
      <c r="T12" s="18">
        <v>-0.4</v>
      </c>
      <c r="U12" s="18">
        <f t="shared" si="3"/>
        <v>-0.95</v>
      </c>
      <c r="V12" s="18">
        <v>-1.5</v>
      </c>
      <c r="W12" s="19">
        <f t="shared" si="0"/>
        <v>-2.15</v>
      </c>
    </row>
    <row r="13" spans="1:23" ht="12.75">
      <c r="A13" s="4">
        <f>G6</f>
        <v>12</v>
      </c>
      <c r="B13" s="10">
        <f ca="1">HLOOKUP(OFFSET($B$6,0,$G$2),$C$6:$W13,ROW()-ROW($B$5),0)</f>
        <v>-0.2</v>
      </c>
      <c r="C13" s="17">
        <v>3.1</v>
      </c>
      <c r="D13" s="18">
        <v>3.1</v>
      </c>
      <c r="E13" s="18">
        <f t="shared" si="1"/>
        <v>3.05</v>
      </c>
      <c r="F13" s="18">
        <v>3</v>
      </c>
      <c r="G13" s="18">
        <v>3</v>
      </c>
      <c r="H13" s="18">
        <v>2.9</v>
      </c>
      <c r="I13" s="18">
        <v>2.8</v>
      </c>
      <c r="J13" s="18">
        <v>2.7</v>
      </c>
      <c r="K13" s="18">
        <v>2.6</v>
      </c>
      <c r="L13" s="18">
        <v>2.5</v>
      </c>
      <c r="M13" s="18">
        <v>2.4</v>
      </c>
      <c r="N13" s="18">
        <v>2.2</v>
      </c>
      <c r="O13" s="18">
        <v>2.1</v>
      </c>
      <c r="P13" s="18">
        <v>1.9</v>
      </c>
      <c r="Q13" s="18">
        <v>1.4</v>
      </c>
      <c r="R13" s="18">
        <v>0.9</v>
      </c>
      <c r="S13" s="18">
        <f t="shared" si="2"/>
        <v>0.35</v>
      </c>
      <c r="T13" s="18">
        <v>-0.2</v>
      </c>
      <c r="U13" s="18">
        <f t="shared" si="3"/>
        <v>-0.75</v>
      </c>
      <c r="V13" s="18">
        <v>-1.3</v>
      </c>
      <c r="W13" s="19">
        <f t="shared" si="0"/>
        <v>-1.9500000000000002</v>
      </c>
    </row>
    <row r="14" spans="1:23" ht="12.75">
      <c r="A14" s="4">
        <f>H6</f>
        <v>14</v>
      </c>
      <c r="B14" s="10">
        <f ca="1">HLOOKUP(OFFSET($B$6,0,$G$2),$C$6:$W14,ROW()-ROW($B$5),0)</f>
        <v>0</v>
      </c>
      <c r="C14" s="17">
        <v>3.3</v>
      </c>
      <c r="D14" s="18">
        <v>3.3</v>
      </c>
      <c r="E14" s="18">
        <f t="shared" si="1"/>
        <v>3.25</v>
      </c>
      <c r="F14" s="18">
        <v>3.2</v>
      </c>
      <c r="G14" s="18">
        <v>3.2</v>
      </c>
      <c r="H14" s="18">
        <v>3.1</v>
      </c>
      <c r="I14" s="18">
        <v>3</v>
      </c>
      <c r="J14" s="18">
        <v>2.9</v>
      </c>
      <c r="K14" s="18">
        <v>2.8</v>
      </c>
      <c r="L14" s="18">
        <v>2.7</v>
      </c>
      <c r="M14" s="18">
        <v>2.6</v>
      </c>
      <c r="N14" s="18">
        <v>2.4</v>
      </c>
      <c r="O14" s="18">
        <v>2.3</v>
      </c>
      <c r="P14" s="18">
        <v>2.1</v>
      </c>
      <c r="Q14" s="18">
        <v>1.6</v>
      </c>
      <c r="R14" s="18">
        <v>1.1</v>
      </c>
      <c r="S14" s="18">
        <f t="shared" si="2"/>
        <v>0.55</v>
      </c>
      <c r="T14" s="18">
        <v>0</v>
      </c>
      <c r="U14" s="18">
        <f t="shared" si="3"/>
        <v>-0.6</v>
      </c>
      <c r="V14" s="18">
        <v>-1.2</v>
      </c>
      <c r="W14" s="19">
        <f t="shared" si="0"/>
        <v>-1.85</v>
      </c>
    </row>
    <row r="15" spans="1:24" ht="12.75">
      <c r="A15" s="4">
        <f>I6</f>
        <v>16</v>
      </c>
      <c r="B15" s="10">
        <f ca="1">HLOOKUP(OFFSET($B$6,0,$G$2),$C$6:$W15,ROW()-ROW($B$5),0)</f>
        <v>0.2</v>
      </c>
      <c r="C15" s="17">
        <v>3.5</v>
      </c>
      <c r="D15" s="18">
        <v>3.5</v>
      </c>
      <c r="E15" s="18">
        <f t="shared" si="1"/>
        <v>3.45</v>
      </c>
      <c r="F15" s="18">
        <v>3.4</v>
      </c>
      <c r="G15" s="18">
        <v>3.4</v>
      </c>
      <c r="H15" s="18">
        <v>3.3</v>
      </c>
      <c r="I15" s="18">
        <v>3.2</v>
      </c>
      <c r="J15" s="18">
        <v>3.1</v>
      </c>
      <c r="K15" s="18">
        <v>3</v>
      </c>
      <c r="L15" s="18">
        <v>2.9</v>
      </c>
      <c r="M15" s="18">
        <v>2.8</v>
      </c>
      <c r="N15" s="18">
        <v>2.6</v>
      </c>
      <c r="O15" s="18">
        <v>2.5</v>
      </c>
      <c r="P15" s="18">
        <v>2.3</v>
      </c>
      <c r="Q15" s="18">
        <v>1.8</v>
      </c>
      <c r="R15" s="18">
        <v>1.3</v>
      </c>
      <c r="S15" s="18">
        <f t="shared" si="2"/>
        <v>0.75</v>
      </c>
      <c r="T15" s="18">
        <v>0.2</v>
      </c>
      <c r="U15" s="18">
        <f t="shared" si="3"/>
        <v>-0.4</v>
      </c>
      <c r="V15" s="18">
        <v>-1</v>
      </c>
      <c r="W15" s="19">
        <f t="shared" si="0"/>
        <v>-1.65</v>
      </c>
      <c r="X15" s="6"/>
    </row>
    <row r="16" spans="1:24" ht="12.75">
      <c r="A16" s="4">
        <f>J6</f>
        <v>18</v>
      </c>
      <c r="B16" s="10">
        <f ca="1">HLOOKUP(OFFSET($B$6,0,$G$2),$C$6:$W16,ROW()-ROW($B$5),0)</f>
        <v>0.4</v>
      </c>
      <c r="C16" s="17">
        <v>3.8</v>
      </c>
      <c r="D16" s="18">
        <v>3.7</v>
      </c>
      <c r="E16" s="18">
        <f t="shared" si="1"/>
        <v>3.7</v>
      </c>
      <c r="F16" s="18">
        <v>3.7</v>
      </c>
      <c r="G16" s="18">
        <v>3.6</v>
      </c>
      <c r="H16" s="18">
        <v>3.5</v>
      </c>
      <c r="I16" s="18">
        <v>3.4</v>
      </c>
      <c r="J16" s="18">
        <v>3.3</v>
      </c>
      <c r="K16" s="18">
        <v>3.2</v>
      </c>
      <c r="L16" s="18">
        <v>3.1</v>
      </c>
      <c r="M16" s="18">
        <v>3</v>
      </c>
      <c r="N16" s="18">
        <v>2.8</v>
      </c>
      <c r="O16" s="18">
        <v>2.7</v>
      </c>
      <c r="P16" s="18">
        <v>2.5</v>
      </c>
      <c r="Q16" s="18">
        <v>2</v>
      </c>
      <c r="R16" s="18">
        <v>1.5</v>
      </c>
      <c r="S16" s="18">
        <f t="shared" si="2"/>
        <v>0.95</v>
      </c>
      <c r="T16" s="18">
        <v>0.4</v>
      </c>
      <c r="U16" s="18">
        <f t="shared" si="3"/>
        <v>-0.2</v>
      </c>
      <c r="V16" s="18">
        <v>-0.8</v>
      </c>
      <c r="W16" s="19">
        <f t="shared" si="0"/>
        <v>-1.4500000000000002</v>
      </c>
      <c r="X16" s="6"/>
    </row>
    <row r="17" spans="1:24" ht="12.75">
      <c r="A17" s="4">
        <f>K6</f>
        <v>20</v>
      </c>
      <c r="B17" s="10">
        <f ca="1">HLOOKUP(OFFSET($B$6,0,$G$2),$C$6:$W17,ROW()-ROW($B$5),0)</f>
        <v>0.6</v>
      </c>
      <c r="C17" s="17">
        <v>4</v>
      </c>
      <c r="D17" s="18">
        <v>3.9</v>
      </c>
      <c r="E17" s="18">
        <f t="shared" si="1"/>
        <v>3.9</v>
      </c>
      <c r="F17" s="18">
        <v>3.9</v>
      </c>
      <c r="G17" s="18">
        <v>3.8</v>
      </c>
      <c r="H17" s="18">
        <v>3.7</v>
      </c>
      <c r="I17" s="18">
        <v>3.6</v>
      </c>
      <c r="J17" s="18">
        <v>3.5</v>
      </c>
      <c r="K17" s="18">
        <v>3.4</v>
      </c>
      <c r="L17" s="18">
        <v>3.3</v>
      </c>
      <c r="M17" s="18">
        <v>3.2</v>
      </c>
      <c r="N17" s="18">
        <v>3</v>
      </c>
      <c r="O17" s="18">
        <v>2.9</v>
      </c>
      <c r="P17" s="18">
        <v>2.7</v>
      </c>
      <c r="Q17" s="18">
        <v>2.2</v>
      </c>
      <c r="R17" s="18">
        <v>1.7</v>
      </c>
      <c r="S17" s="18">
        <f t="shared" si="2"/>
        <v>1.15</v>
      </c>
      <c r="T17" s="18">
        <v>0.6</v>
      </c>
      <c r="U17" s="18">
        <f t="shared" si="3"/>
        <v>0</v>
      </c>
      <c r="V17" s="18">
        <v>-0.6</v>
      </c>
      <c r="W17" s="19">
        <f t="shared" si="0"/>
        <v>-1.25</v>
      </c>
      <c r="X17" s="6"/>
    </row>
    <row r="18" spans="1:24" ht="12.75">
      <c r="A18" s="4">
        <f>L6</f>
        <v>22</v>
      </c>
      <c r="B18" s="10">
        <f ca="1">HLOOKUP(OFFSET($B$6,0,$G$2),$C$6:$W18,ROW()-ROW($B$5),0)</f>
        <v>0.8</v>
      </c>
      <c r="C18" s="17">
        <v>4.2</v>
      </c>
      <c r="D18" s="18">
        <v>4.1</v>
      </c>
      <c r="E18" s="18">
        <f t="shared" si="1"/>
        <v>4.1</v>
      </c>
      <c r="F18" s="18">
        <v>4.1</v>
      </c>
      <c r="G18" s="18">
        <v>4</v>
      </c>
      <c r="H18" s="18">
        <v>3.9</v>
      </c>
      <c r="I18" s="18">
        <v>3.8</v>
      </c>
      <c r="J18" s="18">
        <v>3.7</v>
      </c>
      <c r="K18" s="18">
        <v>3.6</v>
      </c>
      <c r="L18" s="18">
        <v>3.5</v>
      </c>
      <c r="M18" s="18">
        <v>3.4</v>
      </c>
      <c r="N18" s="18">
        <v>3.2</v>
      </c>
      <c r="O18" s="18">
        <v>3.1</v>
      </c>
      <c r="P18" s="18">
        <v>2.9</v>
      </c>
      <c r="Q18" s="18">
        <v>2.4</v>
      </c>
      <c r="R18" s="18">
        <v>2</v>
      </c>
      <c r="S18" s="18">
        <f t="shared" si="2"/>
        <v>1.4</v>
      </c>
      <c r="T18" s="18">
        <v>0.8</v>
      </c>
      <c r="U18" s="18">
        <f t="shared" si="3"/>
        <v>0.2</v>
      </c>
      <c r="V18" s="18">
        <v>-0.4</v>
      </c>
      <c r="W18" s="19">
        <f t="shared" si="0"/>
        <v>-1.05</v>
      </c>
      <c r="X18" s="6"/>
    </row>
    <row r="19" spans="1:24" ht="12.75">
      <c r="A19" s="4">
        <f>M6</f>
        <v>24</v>
      </c>
      <c r="B19" s="10">
        <f ca="1">HLOOKUP(OFFSET($B$6,0,$G$2),$C$6:$W19,ROW()-ROW($B$5),0)</f>
        <v>1</v>
      </c>
      <c r="C19" s="17">
        <v>4.4</v>
      </c>
      <c r="D19" s="18">
        <v>4.3</v>
      </c>
      <c r="E19" s="18">
        <f t="shared" si="1"/>
        <v>4.3</v>
      </c>
      <c r="F19" s="18">
        <v>4.3</v>
      </c>
      <c r="G19" s="18">
        <v>4.2</v>
      </c>
      <c r="H19" s="18">
        <v>4.1</v>
      </c>
      <c r="I19" s="18">
        <v>4</v>
      </c>
      <c r="J19" s="18">
        <v>3.9</v>
      </c>
      <c r="K19" s="18">
        <v>3.8</v>
      </c>
      <c r="L19" s="18">
        <v>3.7</v>
      </c>
      <c r="M19" s="18">
        <v>3.6</v>
      </c>
      <c r="N19" s="18">
        <v>3.4</v>
      </c>
      <c r="O19" s="18">
        <v>3.3</v>
      </c>
      <c r="P19" s="18">
        <v>3.1</v>
      </c>
      <c r="Q19" s="18">
        <v>2.6</v>
      </c>
      <c r="R19" s="18">
        <v>2.2</v>
      </c>
      <c r="S19" s="18">
        <f t="shared" si="2"/>
        <v>1.6</v>
      </c>
      <c r="T19" s="18">
        <v>1</v>
      </c>
      <c r="U19" s="18">
        <f t="shared" si="3"/>
        <v>0.4</v>
      </c>
      <c r="V19" s="18">
        <v>-0.2</v>
      </c>
      <c r="W19" s="19">
        <f t="shared" si="0"/>
        <v>-0.8500000000000001</v>
      </c>
      <c r="X19" s="6"/>
    </row>
    <row r="20" spans="1:24" ht="12.75">
      <c r="A20" s="4">
        <f>N6</f>
        <v>26</v>
      </c>
      <c r="B20" s="10">
        <f ca="1">HLOOKUP(OFFSET($B$6,0,$G$2),$C$6:$W20,ROW()-ROW($B$5),0)</f>
        <v>1.2</v>
      </c>
      <c r="C20" s="17">
        <v>4.6</v>
      </c>
      <c r="D20" s="18">
        <v>4.5</v>
      </c>
      <c r="E20" s="18">
        <f t="shared" si="1"/>
        <v>4.5</v>
      </c>
      <c r="F20" s="18">
        <v>4.5</v>
      </c>
      <c r="G20" s="18">
        <v>4.4</v>
      </c>
      <c r="H20" s="18">
        <v>4.3</v>
      </c>
      <c r="I20" s="18">
        <v>4.2</v>
      </c>
      <c r="J20" s="18">
        <v>4.1</v>
      </c>
      <c r="K20" s="18">
        <v>4</v>
      </c>
      <c r="L20" s="18">
        <v>3.9</v>
      </c>
      <c r="M20" s="18">
        <v>3.8</v>
      </c>
      <c r="N20" s="18">
        <v>3.6</v>
      </c>
      <c r="O20" s="18">
        <v>3.5</v>
      </c>
      <c r="P20" s="18">
        <v>3.3</v>
      </c>
      <c r="Q20" s="18">
        <v>2.8</v>
      </c>
      <c r="R20" s="18">
        <v>2.4</v>
      </c>
      <c r="S20" s="18">
        <f t="shared" si="2"/>
        <v>1.7999999999999998</v>
      </c>
      <c r="T20" s="18">
        <v>1.2</v>
      </c>
      <c r="U20" s="18">
        <f t="shared" si="3"/>
        <v>0.6</v>
      </c>
      <c r="V20" s="18">
        <v>0</v>
      </c>
      <c r="W20" s="19">
        <f t="shared" si="0"/>
        <v>-0.65</v>
      </c>
      <c r="X20" s="6"/>
    </row>
    <row r="21" spans="1:24" ht="12.75">
      <c r="A21" s="4">
        <f>O6</f>
        <v>28</v>
      </c>
      <c r="B21" s="10">
        <f ca="1">HLOOKUP(OFFSET($B$6,0,$G$2),$C$6:$W21,ROW()-ROW($B$5),0)</f>
        <v>1.4</v>
      </c>
      <c r="C21" s="17">
        <v>4.8</v>
      </c>
      <c r="D21" s="18">
        <v>4.7</v>
      </c>
      <c r="E21" s="18">
        <f t="shared" si="1"/>
        <v>4.7</v>
      </c>
      <c r="F21" s="18">
        <v>4.7</v>
      </c>
      <c r="G21" s="18">
        <v>4.6</v>
      </c>
      <c r="H21" s="18">
        <v>4.5</v>
      </c>
      <c r="I21" s="18">
        <v>4.4</v>
      </c>
      <c r="J21" s="18">
        <v>4.3</v>
      </c>
      <c r="K21" s="18">
        <v>4.2</v>
      </c>
      <c r="L21" s="18">
        <v>4.1</v>
      </c>
      <c r="M21" s="18">
        <v>4</v>
      </c>
      <c r="N21" s="18">
        <v>3.8</v>
      </c>
      <c r="O21" s="18">
        <v>3.7</v>
      </c>
      <c r="P21" s="18">
        <v>3.5</v>
      </c>
      <c r="Q21" s="18">
        <v>3.1</v>
      </c>
      <c r="R21" s="18">
        <v>2.6</v>
      </c>
      <c r="S21" s="18">
        <f t="shared" si="2"/>
        <v>2</v>
      </c>
      <c r="T21" s="18">
        <v>1.4</v>
      </c>
      <c r="U21" s="18">
        <f t="shared" si="3"/>
        <v>0.7999999999999999</v>
      </c>
      <c r="V21" s="18">
        <v>0.2</v>
      </c>
      <c r="W21" s="19">
        <f t="shared" si="0"/>
        <v>-0.45</v>
      </c>
      <c r="X21" s="6"/>
    </row>
    <row r="22" spans="1:24" ht="12.75">
      <c r="A22" s="4">
        <f>P6</f>
        <v>30</v>
      </c>
      <c r="B22" s="10">
        <f ca="1">HLOOKUP(OFFSET($B$6,0,$G$2),$C$6:$W22,ROW()-ROW($B$5),0)</f>
        <v>1.6</v>
      </c>
      <c r="C22" s="17">
        <v>5</v>
      </c>
      <c r="D22" s="18">
        <v>4.9</v>
      </c>
      <c r="E22" s="18">
        <f t="shared" si="1"/>
        <v>4.9</v>
      </c>
      <c r="F22" s="18">
        <v>4.9</v>
      </c>
      <c r="G22" s="18">
        <v>4.8</v>
      </c>
      <c r="H22" s="18">
        <v>4.7</v>
      </c>
      <c r="I22" s="18">
        <v>4.6</v>
      </c>
      <c r="J22" s="18">
        <v>4.5</v>
      </c>
      <c r="K22" s="18">
        <v>4.4</v>
      </c>
      <c r="L22" s="18">
        <v>4.3</v>
      </c>
      <c r="M22" s="18">
        <v>4.2</v>
      </c>
      <c r="N22" s="18">
        <v>4</v>
      </c>
      <c r="O22" s="18">
        <v>3.9</v>
      </c>
      <c r="P22" s="18">
        <v>3.7</v>
      </c>
      <c r="Q22" s="18">
        <v>3.3</v>
      </c>
      <c r="R22" s="18">
        <v>2.8</v>
      </c>
      <c r="S22" s="18">
        <f t="shared" si="2"/>
        <v>2.2</v>
      </c>
      <c r="T22" s="18">
        <v>1.6</v>
      </c>
      <c r="U22" s="18">
        <f t="shared" si="3"/>
        <v>1</v>
      </c>
      <c r="V22" s="18">
        <v>0.4</v>
      </c>
      <c r="W22" s="19">
        <f t="shared" si="0"/>
        <v>-0.25</v>
      </c>
      <c r="X22" s="6"/>
    </row>
    <row r="23" spans="1:24" ht="12.75">
      <c r="A23" s="4">
        <f>Q6</f>
        <v>35</v>
      </c>
      <c r="B23" s="10">
        <f ca="1">HLOOKUP(OFFSET($B$6,0,$G$2),$C$6:$W23,ROW()-ROW($B$5),0)</f>
        <v>1.8</v>
      </c>
      <c r="C23" s="17">
        <v>5.2</v>
      </c>
      <c r="D23" s="18">
        <v>5.1</v>
      </c>
      <c r="E23" s="18">
        <f t="shared" si="1"/>
        <v>5.1</v>
      </c>
      <c r="F23" s="18">
        <v>5.1</v>
      </c>
      <c r="G23" s="18">
        <v>5</v>
      </c>
      <c r="H23" s="18">
        <v>4.9</v>
      </c>
      <c r="I23" s="18">
        <v>4.8</v>
      </c>
      <c r="J23" s="18">
        <v>4.7</v>
      </c>
      <c r="K23" s="18">
        <v>4.6</v>
      </c>
      <c r="L23" s="18">
        <v>4.5</v>
      </c>
      <c r="M23" s="18">
        <v>4.4</v>
      </c>
      <c r="N23" s="18">
        <v>4.2</v>
      </c>
      <c r="O23" s="18">
        <v>4.1</v>
      </c>
      <c r="P23" s="18">
        <v>3.9</v>
      </c>
      <c r="Q23" s="18">
        <v>3.5</v>
      </c>
      <c r="R23" s="18">
        <v>3</v>
      </c>
      <c r="S23" s="18">
        <f t="shared" si="2"/>
        <v>2.4</v>
      </c>
      <c r="T23" s="18">
        <v>1.8</v>
      </c>
      <c r="U23" s="18">
        <f t="shared" si="3"/>
        <v>1.2</v>
      </c>
      <c r="V23" s="18">
        <v>0.6</v>
      </c>
      <c r="W23" s="19">
        <f t="shared" si="0"/>
        <v>-0.050000000000000044</v>
      </c>
      <c r="X23" s="6"/>
    </row>
    <row r="24" spans="1:24" ht="12.75">
      <c r="A24" s="4">
        <f>R6</f>
        <v>40</v>
      </c>
      <c r="B24" s="10">
        <f ca="1">HLOOKUP(OFFSET($B$6,0,$G$2),$C$6:$W24,ROW()-ROW($B$5),0)</f>
        <v>2</v>
      </c>
      <c r="C24" s="17">
        <v>5.4</v>
      </c>
      <c r="D24" s="18">
        <v>5.3</v>
      </c>
      <c r="E24" s="18">
        <f t="shared" si="1"/>
        <v>5.3</v>
      </c>
      <c r="F24" s="18">
        <v>5.3</v>
      </c>
      <c r="G24" s="18">
        <v>5.2</v>
      </c>
      <c r="H24" s="18">
        <v>5.1</v>
      </c>
      <c r="I24" s="18">
        <v>5</v>
      </c>
      <c r="J24" s="18">
        <v>4.9</v>
      </c>
      <c r="K24" s="18">
        <v>4.8</v>
      </c>
      <c r="L24" s="18">
        <v>4.7</v>
      </c>
      <c r="M24" s="18">
        <v>4.6</v>
      </c>
      <c r="N24" s="18">
        <v>4.4</v>
      </c>
      <c r="O24" s="18">
        <v>4.3</v>
      </c>
      <c r="P24" s="18">
        <v>4.1</v>
      </c>
      <c r="Q24" s="18">
        <v>3.7</v>
      </c>
      <c r="R24" s="18">
        <v>3.3</v>
      </c>
      <c r="S24" s="18">
        <f t="shared" si="2"/>
        <v>2.65</v>
      </c>
      <c r="T24" s="18">
        <v>2</v>
      </c>
      <c r="U24" s="18">
        <f t="shared" si="3"/>
        <v>1.4</v>
      </c>
      <c r="V24" s="18">
        <v>0.8</v>
      </c>
      <c r="W24" s="19">
        <f t="shared" si="0"/>
        <v>0.15000000000000002</v>
      </c>
      <c r="X24" s="6"/>
    </row>
    <row r="25" spans="1:24" ht="12.75">
      <c r="A25" s="4">
        <f>S6</f>
        <v>45</v>
      </c>
      <c r="B25" s="10">
        <f ca="1">HLOOKUP(OFFSET($B$6,0,$G$2),$C$6:$W25,ROW()-ROW($B$5),0)</f>
        <v>2.3</v>
      </c>
      <c r="C25" s="17">
        <v>5.6</v>
      </c>
      <c r="D25" s="18">
        <v>5.5</v>
      </c>
      <c r="E25" s="18">
        <f t="shared" si="1"/>
        <v>5.5</v>
      </c>
      <c r="F25" s="18">
        <v>5.5</v>
      </c>
      <c r="G25" s="18">
        <v>5.4</v>
      </c>
      <c r="H25" s="18">
        <v>5.3</v>
      </c>
      <c r="I25" s="18">
        <v>5.2</v>
      </c>
      <c r="J25" s="18">
        <v>5.1</v>
      </c>
      <c r="K25" s="18">
        <v>5</v>
      </c>
      <c r="L25" s="18">
        <v>4.9</v>
      </c>
      <c r="M25" s="18">
        <v>4.8</v>
      </c>
      <c r="N25" s="18">
        <v>4.6</v>
      </c>
      <c r="O25" s="18">
        <v>4.5</v>
      </c>
      <c r="P25" s="18">
        <v>4.3</v>
      </c>
      <c r="Q25" s="18">
        <v>3.9</v>
      </c>
      <c r="R25" s="18">
        <v>3.5</v>
      </c>
      <c r="S25" s="18">
        <f t="shared" si="2"/>
        <v>2.9</v>
      </c>
      <c r="T25" s="18">
        <v>2.3</v>
      </c>
      <c r="U25" s="18">
        <f t="shared" si="3"/>
        <v>1.65</v>
      </c>
      <c r="V25" s="18">
        <v>1</v>
      </c>
      <c r="W25" s="19">
        <f t="shared" si="0"/>
        <v>0.35</v>
      </c>
      <c r="X25" s="6"/>
    </row>
    <row r="26" spans="1:24" ht="12.75">
      <c r="A26" s="4">
        <f>T6</f>
        <v>50</v>
      </c>
      <c r="B26" s="10">
        <f ca="1">HLOOKUP(OFFSET($B$6,0,$G$2),$C$6:$W26,ROW()-ROW($B$5),0)</f>
        <v>2.8</v>
      </c>
      <c r="C26" s="17">
        <v>6.1</v>
      </c>
      <c r="D26" s="18">
        <v>6.1</v>
      </c>
      <c r="E26" s="18">
        <f t="shared" si="1"/>
        <v>6.05</v>
      </c>
      <c r="F26" s="18">
        <v>6</v>
      </c>
      <c r="G26" s="18">
        <v>5.9</v>
      </c>
      <c r="H26" s="18">
        <v>5.8</v>
      </c>
      <c r="I26" s="18">
        <v>5.7</v>
      </c>
      <c r="J26" s="18">
        <v>5.6</v>
      </c>
      <c r="K26" s="18">
        <v>5.5</v>
      </c>
      <c r="L26" s="18">
        <v>5.4</v>
      </c>
      <c r="M26" s="18">
        <v>5.3</v>
      </c>
      <c r="N26" s="18">
        <v>5.1</v>
      </c>
      <c r="O26" s="18">
        <v>5</v>
      </c>
      <c r="P26" s="18">
        <v>4.8</v>
      </c>
      <c r="Q26" s="18">
        <v>4.4</v>
      </c>
      <c r="R26" s="18">
        <v>4</v>
      </c>
      <c r="S26" s="18">
        <f t="shared" si="2"/>
        <v>3.4</v>
      </c>
      <c r="T26" s="18">
        <v>2.8</v>
      </c>
      <c r="U26" s="18">
        <f t="shared" si="3"/>
        <v>2.15</v>
      </c>
      <c r="V26" s="18">
        <v>1.5</v>
      </c>
      <c r="W26" s="19">
        <f t="shared" si="0"/>
        <v>0.85</v>
      </c>
      <c r="X26" s="6"/>
    </row>
    <row r="27" spans="1:24" ht="12.75">
      <c r="A27" s="4">
        <f>U6</f>
        <v>55</v>
      </c>
      <c r="B27" s="10">
        <f ca="1">HLOOKUP(OFFSET($B$6,0,$G$2),$C$6:$W27,ROW()-ROW($B$5),0)</f>
        <v>3.3</v>
      </c>
      <c r="C27" s="17">
        <v>6.7</v>
      </c>
      <c r="D27" s="18">
        <v>6.6</v>
      </c>
      <c r="E27" s="18">
        <f t="shared" si="1"/>
        <v>6.55</v>
      </c>
      <c r="F27" s="18">
        <v>6.5</v>
      </c>
      <c r="G27" s="18">
        <v>6.4</v>
      </c>
      <c r="H27" s="18">
        <v>6.3</v>
      </c>
      <c r="I27" s="18">
        <v>6.2</v>
      </c>
      <c r="J27" s="18">
        <v>6.1</v>
      </c>
      <c r="K27" s="18">
        <v>6</v>
      </c>
      <c r="L27" s="18">
        <v>5.9</v>
      </c>
      <c r="M27" s="18">
        <v>5.8</v>
      </c>
      <c r="N27" s="18">
        <v>5.6</v>
      </c>
      <c r="O27" s="18">
        <v>5.5</v>
      </c>
      <c r="P27" s="18">
        <v>5.3</v>
      </c>
      <c r="Q27" s="18">
        <v>4.9</v>
      </c>
      <c r="R27" s="18">
        <v>4.5</v>
      </c>
      <c r="S27" s="18">
        <f t="shared" si="2"/>
        <v>3.9</v>
      </c>
      <c r="T27" s="18">
        <v>3.3</v>
      </c>
      <c r="U27" s="18">
        <f t="shared" si="3"/>
        <v>2.65</v>
      </c>
      <c r="V27" s="18">
        <v>2</v>
      </c>
      <c r="W27" s="19">
        <f t="shared" si="0"/>
        <v>1.35</v>
      </c>
      <c r="X27" s="6"/>
    </row>
    <row r="28" spans="1:24" ht="12.75">
      <c r="A28" s="4">
        <f>V6</f>
        <v>60</v>
      </c>
      <c r="B28" s="10">
        <f ca="1">HLOOKUP(OFFSET($B$6,0,$G$2),$C$6:$W28,ROW()-ROW($B$5),0)</f>
        <v>3.8</v>
      </c>
      <c r="C28" s="17">
        <v>7.2</v>
      </c>
      <c r="D28" s="18">
        <v>7.1</v>
      </c>
      <c r="E28" s="18">
        <f t="shared" si="1"/>
        <v>7.05</v>
      </c>
      <c r="F28" s="18">
        <v>7</v>
      </c>
      <c r="G28" s="18">
        <v>6.9</v>
      </c>
      <c r="H28" s="18">
        <v>6.8</v>
      </c>
      <c r="I28" s="18">
        <v>6.7</v>
      </c>
      <c r="J28" s="18">
        <v>6.6</v>
      </c>
      <c r="K28" s="18">
        <v>6.5</v>
      </c>
      <c r="L28" s="18">
        <v>6.4</v>
      </c>
      <c r="M28" s="18">
        <v>6.3</v>
      </c>
      <c r="N28" s="18">
        <v>6.1</v>
      </c>
      <c r="O28" s="18">
        <v>6</v>
      </c>
      <c r="P28" s="18">
        <v>5.8</v>
      </c>
      <c r="Q28" s="18">
        <v>5.4</v>
      </c>
      <c r="R28" s="18">
        <v>5</v>
      </c>
      <c r="S28" s="18">
        <f t="shared" si="2"/>
        <v>4.4</v>
      </c>
      <c r="T28" s="18">
        <v>3.8</v>
      </c>
      <c r="U28" s="18">
        <f t="shared" si="3"/>
        <v>3.15</v>
      </c>
      <c r="V28" s="18">
        <v>2.5</v>
      </c>
      <c r="W28" s="19">
        <f t="shared" si="0"/>
        <v>1.85</v>
      </c>
      <c r="X28" s="6"/>
    </row>
    <row r="29" spans="1:24" ht="12.75">
      <c r="A29" s="4">
        <f>W6</f>
        <v>70</v>
      </c>
      <c r="B29" s="10">
        <f ca="1">HLOOKUP(OFFSET($B$6,0,$G$2),$C$6:$W29,ROW()-ROW($B$5),0)</f>
        <v>4.3</v>
      </c>
      <c r="C29" s="17">
        <v>7.7</v>
      </c>
      <c r="D29" s="18">
        <v>7.6</v>
      </c>
      <c r="E29" s="18">
        <f t="shared" si="1"/>
        <v>7.55</v>
      </c>
      <c r="F29" s="18">
        <v>7.5</v>
      </c>
      <c r="G29" s="18">
        <v>7.4</v>
      </c>
      <c r="H29" s="18">
        <v>7.3</v>
      </c>
      <c r="I29" s="18">
        <v>7.2</v>
      </c>
      <c r="J29" s="18">
        <v>7.1</v>
      </c>
      <c r="K29" s="18">
        <v>7</v>
      </c>
      <c r="L29" s="18">
        <v>6.9</v>
      </c>
      <c r="M29" s="18">
        <v>6.8</v>
      </c>
      <c r="N29" s="18">
        <v>6.6</v>
      </c>
      <c r="O29" s="18">
        <v>6.5</v>
      </c>
      <c r="P29" s="18">
        <v>6.3</v>
      </c>
      <c r="Q29" s="18">
        <v>5.9</v>
      </c>
      <c r="R29" s="18">
        <v>5.5</v>
      </c>
      <c r="S29" s="18">
        <f t="shared" si="2"/>
        <v>4.9</v>
      </c>
      <c r="T29" s="18">
        <v>4.3</v>
      </c>
      <c r="U29" s="18">
        <f t="shared" si="3"/>
        <v>3.65</v>
      </c>
      <c r="V29" s="18">
        <v>3</v>
      </c>
      <c r="W29" s="19">
        <f t="shared" si="0"/>
        <v>2.35</v>
      </c>
      <c r="X29" s="6"/>
    </row>
    <row r="30" spans="2:24" ht="12.75">
      <c r="B30" s="10">
        <f ca="1">HLOOKUP(OFFSET($B$6,0,$G$2),$C$6:$W30,ROW()-ROW($B$5),0)</f>
        <v>4.8</v>
      </c>
      <c r="C30" s="17">
        <v>8.2</v>
      </c>
      <c r="D30" s="18">
        <v>8.1</v>
      </c>
      <c r="E30" s="18">
        <f t="shared" si="1"/>
        <v>8.05</v>
      </c>
      <c r="F30" s="18">
        <v>8</v>
      </c>
      <c r="G30" s="18">
        <v>7.9</v>
      </c>
      <c r="H30" s="18">
        <v>7.8</v>
      </c>
      <c r="I30" s="18">
        <v>7.7</v>
      </c>
      <c r="J30" s="18">
        <v>7.6</v>
      </c>
      <c r="K30" s="18">
        <v>7.5</v>
      </c>
      <c r="L30" s="18">
        <v>7.4</v>
      </c>
      <c r="M30" s="18">
        <v>7.3</v>
      </c>
      <c r="N30" s="18">
        <v>7.1</v>
      </c>
      <c r="O30" s="18">
        <v>7</v>
      </c>
      <c r="P30" s="18">
        <v>6.8</v>
      </c>
      <c r="Q30" s="18">
        <v>6.4</v>
      </c>
      <c r="R30" s="18">
        <v>6</v>
      </c>
      <c r="S30" s="18">
        <f t="shared" si="2"/>
        <v>5.4</v>
      </c>
      <c r="T30" s="18">
        <v>4.8</v>
      </c>
      <c r="U30" s="18">
        <f t="shared" si="3"/>
        <v>4.15</v>
      </c>
      <c r="V30" s="18">
        <v>3.5</v>
      </c>
      <c r="W30" s="19">
        <f t="shared" si="0"/>
        <v>2.85</v>
      </c>
      <c r="X30" s="6"/>
    </row>
    <row r="31" spans="2:24" ht="12.75">
      <c r="B31" s="10">
        <f ca="1">HLOOKUP(OFFSET($B$6,0,$G$2),$C$6:$W31,ROW()-ROW($B$5),0)</f>
        <v>5.3</v>
      </c>
      <c r="C31" s="17">
        <v>8.7</v>
      </c>
      <c r="D31" s="18">
        <v>8.6</v>
      </c>
      <c r="E31" s="18">
        <f t="shared" si="1"/>
        <v>8.55</v>
      </c>
      <c r="F31" s="18">
        <v>8.5</v>
      </c>
      <c r="G31" s="18">
        <v>8.4</v>
      </c>
      <c r="H31" s="18">
        <v>8.3</v>
      </c>
      <c r="I31" s="18">
        <v>8.2</v>
      </c>
      <c r="J31" s="18">
        <v>8.1</v>
      </c>
      <c r="K31" s="18">
        <v>8</v>
      </c>
      <c r="L31" s="18">
        <v>7.9</v>
      </c>
      <c r="M31" s="18">
        <v>7.8</v>
      </c>
      <c r="N31" s="18">
        <v>7.6</v>
      </c>
      <c r="O31" s="18">
        <v>7.5</v>
      </c>
      <c r="P31" s="18">
        <v>7.3</v>
      </c>
      <c r="Q31" s="18">
        <v>6.9</v>
      </c>
      <c r="R31" s="18">
        <v>6.5</v>
      </c>
      <c r="S31" s="18">
        <f t="shared" si="2"/>
        <v>5.9</v>
      </c>
      <c r="T31" s="18">
        <v>5.3</v>
      </c>
      <c r="U31" s="18">
        <f t="shared" si="3"/>
        <v>4.65</v>
      </c>
      <c r="V31" s="18">
        <v>4</v>
      </c>
      <c r="W31" s="19">
        <f t="shared" si="0"/>
        <v>3.35</v>
      </c>
      <c r="X31" s="6"/>
    </row>
    <row r="32" spans="2:24" ht="12.75">
      <c r="B32" s="10">
        <f ca="1">HLOOKUP(OFFSET($B$6,0,$G$2),$C$6:$W32,ROW()-ROW($B$5),0)</f>
        <v>5.8</v>
      </c>
      <c r="C32" s="17">
        <v>9.2</v>
      </c>
      <c r="D32" s="18">
        <v>9.1</v>
      </c>
      <c r="E32" s="18">
        <f t="shared" si="1"/>
        <v>9.05</v>
      </c>
      <c r="F32" s="18">
        <v>9</v>
      </c>
      <c r="G32" s="18">
        <v>8.9</v>
      </c>
      <c r="H32" s="18">
        <v>8.8</v>
      </c>
      <c r="I32" s="18">
        <v>8.7</v>
      </c>
      <c r="J32" s="18">
        <v>8.6</v>
      </c>
      <c r="K32" s="18">
        <v>8.5</v>
      </c>
      <c r="L32" s="18">
        <v>8.4</v>
      </c>
      <c r="M32" s="18">
        <v>8.3</v>
      </c>
      <c r="N32" s="18">
        <v>8.1</v>
      </c>
      <c r="O32" s="18">
        <v>8</v>
      </c>
      <c r="P32" s="18">
        <v>7.8</v>
      </c>
      <c r="Q32" s="18">
        <v>7.4</v>
      </c>
      <c r="R32" s="18">
        <v>7</v>
      </c>
      <c r="S32" s="18">
        <f t="shared" si="2"/>
        <v>6.4</v>
      </c>
      <c r="T32" s="18">
        <v>5.8</v>
      </c>
      <c r="U32" s="18">
        <f t="shared" si="3"/>
        <v>5.15</v>
      </c>
      <c r="V32" s="18">
        <v>4.5</v>
      </c>
      <c r="W32" s="19">
        <f t="shared" si="0"/>
        <v>3.85</v>
      </c>
      <c r="X32" s="6"/>
    </row>
    <row r="33" spans="2:24" ht="12.75">
      <c r="B33" s="10">
        <f ca="1">HLOOKUP(OFFSET($B$6,0,$G$2),$C$6:$W33,ROW()-ROW($B$5),0)</f>
        <v>6.3</v>
      </c>
      <c r="C33" s="17">
        <v>9.8</v>
      </c>
      <c r="D33" s="18">
        <v>9.6</v>
      </c>
      <c r="E33" s="18">
        <f t="shared" si="1"/>
        <v>9.55</v>
      </c>
      <c r="F33" s="18">
        <v>9.5</v>
      </c>
      <c r="G33" s="18">
        <v>9.4</v>
      </c>
      <c r="H33" s="18">
        <v>9.3</v>
      </c>
      <c r="I33" s="18">
        <v>9.2</v>
      </c>
      <c r="J33" s="18">
        <v>9.1</v>
      </c>
      <c r="K33" s="18">
        <v>9</v>
      </c>
      <c r="L33" s="18">
        <v>8.9</v>
      </c>
      <c r="M33" s="18">
        <v>8.8</v>
      </c>
      <c r="N33" s="18">
        <v>8.6</v>
      </c>
      <c r="O33" s="18">
        <v>8.5</v>
      </c>
      <c r="P33" s="18">
        <v>8.3</v>
      </c>
      <c r="Q33" s="18">
        <v>7.9</v>
      </c>
      <c r="R33" s="18">
        <v>7.5</v>
      </c>
      <c r="S33" s="18">
        <f t="shared" si="2"/>
        <v>6.9</v>
      </c>
      <c r="T33" s="18">
        <v>6.3</v>
      </c>
      <c r="U33" s="18">
        <f t="shared" si="3"/>
        <v>5.65</v>
      </c>
      <c r="V33" s="18">
        <v>5</v>
      </c>
      <c r="W33" s="19">
        <f t="shared" si="0"/>
        <v>4.35</v>
      </c>
      <c r="X33" s="6"/>
    </row>
    <row r="34" spans="2:24" ht="12.75">
      <c r="B34" s="10">
        <f ca="1">HLOOKUP(OFFSET($B$6,0,$G$2),$C$6:$W34,ROW()-ROW($B$5),0)</f>
        <v>6.8</v>
      </c>
      <c r="C34" s="17">
        <v>10.3</v>
      </c>
      <c r="D34" s="18">
        <v>10.1</v>
      </c>
      <c r="E34" s="18">
        <f t="shared" si="1"/>
        <v>10.05</v>
      </c>
      <c r="F34" s="18">
        <v>10</v>
      </c>
      <c r="G34" s="18">
        <v>9.9</v>
      </c>
      <c r="H34" s="18">
        <v>9.8</v>
      </c>
      <c r="I34" s="18">
        <v>9.7</v>
      </c>
      <c r="J34" s="18">
        <v>9.6</v>
      </c>
      <c r="K34" s="18">
        <v>9.5</v>
      </c>
      <c r="L34" s="18">
        <v>9.4</v>
      </c>
      <c r="M34" s="18">
        <v>9.3</v>
      </c>
      <c r="N34" s="18">
        <v>9.1</v>
      </c>
      <c r="O34" s="18">
        <v>9</v>
      </c>
      <c r="P34" s="18">
        <v>8.8</v>
      </c>
      <c r="Q34" s="18">
        <v>8.4</v>
      </c>
      <c r="R34" s="18">
        <v>8</v>
      </c>
      <c r="S34" s="18">
        <f t="shared" si="2"/>
        <v>7.4</v>
      </c>
      <c r="T34" s="18">
        <v>6.8</v>
      </c>
      <c r="U34" s="18">
        <f t="shared" si="3"/>
        <v>6.15</v>
      </c>
      <c r="V34" s="18">
        <v>5.5</v>
      </c>
      <c r="W34" s="19">
        <f t="shared" si="0"/>
        <v>4.85</v>
      </c>
      <c r="X34" s="6"/>
    </row>
    <row r="35" spans="2:24" ht="12.75">
      <c r="B35" s="10">
        <f ca="1">HLOOKUP(OFFSET($B$6,0,$G$2),$C$6:$W35,ROW()-ROW($B$5),0)</f>
        <v>7.2</v>
      </c>
      <c r="C35" s="17">
        <v>10.8</v>
      </c>
      <c r="D35" s="18">
        <v>10.7</v>
      </c>
      <c r="E35" s="18">
        <f t="shared" si="1"/>
        <v>10.6</v>
      </c>
      <c r="F35" s="18">
        <v>10.5</v>
      </c>
      <c r="G35" s="18">
        <v>10.4</v>
      </c>
      <c r="H35" s="18">
        <v>10.3</v>
      </c>
      <c r="I35" s="18">
        <v>10.2</v>
      </c>
      <c r="J35" s="18">
        <v>10.1</v>
      </c>
      <c r="K35" s="18">
        <v>10</v>
      </c>
      <c r="L35" s="18">
        <v>9.9</v>
      </c>
      <c r="M35" s="18">
        <v>9.8</v>
      </c>
      <c r="N35" s="18">
        <v>9.6</v>
      </c>
      <c r="O35" s="18">
        <v>9.5</v>
      </c>
      <c r="P35" s="18">
        <v>9.3</v>
      </c>
      <c r="Q35" s="18">
        <v>8.9</v>
      </c>
      <c r="R35" s="18">
        <v>8.5</v>
      </c>
      <c r="S35" s="18">
        <f t="shared" si="2"/>
        <v>7.85</v>
      </c>
      <c r="T35" s="18">
        <v>7.2</v>
      </c>
      <c r="U35" s="18">
        <f t="shared" si="3"/>
        <v>6.6</v>
      </c>
      <c r="V35" s="18">
        <v>6</v>
      </c>
      <c r="W35" s="19">
        <f>V35-0.65</f>
        <v>5.35</v>
      </c>
      <c r="X35" s="6"/>
    </row>
    <row r="36" spans="2:24" ht="12.75">
      <c r="B36" s="10">
        <f ca="1">HLOOKUP(OFFSET($B$6,0,$G$2),$C$6:$W36,ROW()-ROW($B$5),0)</f>
        <v>7.7</v>
      </c>
      <c r="C36" s="17">
        <v>11.3</v>
      </c>
      <c r="D36" s="18">
        <v>11.2</v>
      </c>
      <c r="E36" s="18">
        <f t="shared" si="1"/>
        <v>11.1</v>
      </c>
      <c r="F36" s="18">
        <v>11</v>
      </c>
      <c r="G36" s="18">
        <v>10.9</v>
      </c>
      <c r="H36" s="18">
        <v>10.8</v>
      </c>
      <c r="I36" s="18">
        <v>10.7</v>
      </c>
      <c r="J36" s="18">
        <v>10.6</v>
      </c>
      <c r="K36" s="18">
        <v>10.5</v>
      </c>
      <c r="L36" s="18">
        <v>10.4</v>
      </c>
      <c r="M36" s="18">
        <v>10.3</v>
      </c>
      <c r="N36" s="18">
        <v>10.1</v>
      </c>
      <c r="O36" s="18">
        <v>10</v>
      </c>
      <c r="P36" s="18">
        <v>9.8</v>
      </c>
      <c r="Q36" s="18">
        <v>9.4</v>
      </c>
      <c r="R36" s="18">
        <v>8.9</v>
      </c>
      <c r="S36" s="18">
        <f t="shared" si="2"/>
        <v>8.3</v>
      </c>
      <c r="T36" s="18">
        <v>7.7</v>
      </c>
      <c r="U36" s="18">
        <f t="shared" si="3"/>
        <v>7.1</v>
      </c>
      <c r="V36" s="18">
        <v>6.5</v>
      </c>
      <c r="W36" s="19">
        <f aca="true" t="shared" si="4" ref="W36:W60">V36-0.65</f>
        <v>5.85</v>
      </c>
      <c r="X36" s="6"/>
    </row>
    <row r="37" spans="2:24" ht="12.75">
      <c r="B37" s="10">
        <f ca="1">HLOOKUP(OFFSET($B$6,0,$G$2),$C$6:$W37,ROW()-ROW($B$5),0)</f>
        <v>8.2</v>
      </c>
      <c r="C37" s="17">
        <v>11.8</v>
      </c>
      <c r="D37" s="18">
        <v>11.7</v>
      </c>
      <c r="E37" s="18">
        <f t="shared" si="1"/>
        <v>11.6</v>
      </c>
      <c r="F37" s="18">
        <v>11.5</v>
      </c>
      <c r="G37" s="18">
        <v>11.4</v>
      </c>
      <c r="H37" s="18">
        <v>11.3</v>
      </c>
      <c r="I37" s="18">
        <v>11.2</v>
      </c>
      <c r="J37" s="18">
        <v>11.1</v>
      </c>
      <c r="K37" s="18">
        <v>11</v>
      </c>
      <c r="L37" s="18">
        <v>10.9</v>
      </c>
      <c r="M37" s="18">
        <v>10.8</v>
      </c>
      <c r="N37" s="18">
        <v>10.6</v>
      </c>
      <c r="O37" s="18">
        <v>10.5</v>
      </c>
      <c r="P37" s="18">
        <v>10.3</v>
      </c>
      <c r="Q37" s="18">
        <v>9.9</v>
      </c>
      <c r="R37" s="18">
        <v>9.4</v>
      </c>
      <c r="S37" s="18">
        <f t="shared" si="2"/>
        <v>8.8</v>
      </c>
      <c r="T37" s="18">
        <v>8.2</v>
      </c>
      <c r="U37" s="18">
        <f t="shared" si="3"/>
        <v>7.6</v>
      </c>
      <c r="V37" s="18">
        <v>7</v>
      </c>
      <c r="W37" s="19">
        <f t="shared" si="4"/>
        <v>6.35</v>
      </c>
      <c r="X37" s="6"/>
    </row>
    <row r="38" spans="2:24" ht="12.75">
      <c r="B38" s="10">
        <f ca="1">HLOOKUP(OFFSET($B$6,0,$G$2),$C$6:$W38,ROW()-ROW($B$5),0)</f>
        <v>8.7</v>
      </c>
      <c r="C38" s="17">
        <v>12.3</v>
      </c>
      <c r="D38" s="18">
        <v>12.2</v>
      </c>
      <c r="E38" s="18">
        <f t="shared" si="1"/>
        <v>12.149999999999999</v>
      </c>
      <c r="F38" s="18">
        <v>12.1</v>
      </c>
      <c r="G38" s="18">
        <v>12</v>
      </c>
      <c r="H38" s="18">
        <v>11.8</v>
      </c>
      <c r="I38" s="18">
        <v>11.7</v>
      </c>
      <c r="J38" s="18">
        <v>11.6</v>
      </c>
      <c r="K38" s="18">
        <v>11.5</v>
      </c>
      <c r="L38" s="18">
        <v>11.4</v>
      </c>
      <c r="M38" s="18">
        <v>11.3</v>
      </c>
      <c r="N38" s="18">
        <v>11.1</v>
      </c>
      <c r="O38" s="18">
        <v>11</v>
      </c>
      <c r="P38" s="18">
        <v>10.8</v>
      </c>
      <c r="Q38" s="18">
        <v>10.4</v>
      </c>
      <c r="R38" s="18">
        <v>9.9</v>
      </c>
      <c r="S38" s="18">
        <f t="shared" si="2"/>
        <v>9.3</v>
      </c>
      <c r="T38" s="18">
        <v>8.7</v>
      </c>
      <c r="U38" s="18">
        <f t="shared" si="3"/>
        <v>8.1</v>
      </c>
      <c r="V38" s="18">
        <v>7.5</v>
      </c>
      <c r="W38" s="19">
        <f t="shared" si="4"/>
        <v>6.85</v>
      </c>
      <c r="X38" s="6"/>
    </row>
    <row r="39" spans="2:24" ht="12.75">
      <c r="B39" s="10">
        <f ca="1">HLOOKUP(OFFSET($B$6,0,$G$2),$C$6:$W39,ROW()-ROW($B$5),0)</f>
        <v>9.2</v>
      </c>
      <c r="C39" s="17">
        <v>12.9</v>
      </c>
      <c r="D39" s="18">
        <v>12.7</v>
      </c>
      <c r="E39" s="18">
        <f t="shared" si="1"/>
        <v>12.649999999999999</v>
      </c>
      <c r="F39" s="18">
        <v>12.6</v>
      </c>
      <c r="G39" s="18">
        <v>12.5</v>
      </c>
      <c r="H39" s="18">
        <v>12.3</v>
      </c>
      <c r="I39" s="18">
        <v>12.2</v>
      </c>
      <c r="J39" s="18">
        <v>12.1</v>
      </c>
      <c r="K39" s="18">
        <v>12</v>
      </c>
      <c r="L39" s="18">
        <v>11.9</v>
      </c>
      <c r="M39" s="18">
        <v>11.8</v>
      </c>
      <c r="N39" s="18">
        <v>11.6</v>
      </c>
      <c r="O39" s="18">
        <v>11.5</v>
      </c>
      <c r="P39" s="18">
        <v>11.3</v>
      </c>
      <c r="Q39" s="18">
        <v>10.9</v>
      </c>
      <c r="R39" s="18">
        <v>10.4</v>
      </c>
      <c r="S39" s="18">
        <f t="shared" si="2"/>
        <v>9.8</v>
      </c>
      <c r="T39" s="18">
        <v>9.2</v>
      </c>
      <c r="U39" s="18">
        <f t="shared" si="3"/>
        <v>8.6</v>
      </c>
      <c r="V39" s="18">
        <v>8</v>
      </c>
      <c r="W39" s="19">
        <f t="shared" si="4"/>
        <v>7.35</v>
      </c>
      <c r="X39" s="6"/>
    </row>
    <row r="40" spans="2:24" ht="12.75">
      <c r="B40" s="10">
        <f ca="1">HLOOKUP(OFFSET($B$6,0,$G$2),$C$6:$W40,ROW()-ROW($B$5),0)</f>
        <v>9.7</v>
      </c>
      <c r="C40" s="17">
        <v>13.4</v>
      </c>
      <c r="D40" s="18">
        <v>13.2</v>
      </c>
      <c r="E40" s="18">
        <f t="shared" si="1"/>
        <v>13.149999999999999</v>
      </c>
      <c r="F40" s="18">
        <v>13.1</v>
      </c>
      <c r="G40" s="18">
        <v>13</v>
      </c>
      <c r="H40" s="18">
        <v>12.9</v>
      </c>
      <c r="I40" s="18">
        <v>12.7</v>
      </c>
      <c r="J40" s="18">
        <v>12.6</v>
      </c>
      <c r="K40" s="18">
        <v>12.5</v>
      </c>
      <c r="L40" s="18">
        <v>12.4</v>
      </c>
      <c r="M40" s="18">
        <v>12.3</v>
      </c>
      <c r="N40" s="18">
        <v>12.1</v>
      </c>
      <c r="O40" s="18">
        <v>12</v>
      </c>
      <c r="P40" s="18">
        <v>11.8</v>
      </c>
      <c r="Q40" s="18">
        <v>11.4</v>
      </c>
      <c r="R40" s="18">
        <v>10.9</v>
      </c>
      <c r="S40" s="18">
        <f t="shared" si="2"/>
        <v>10.3</v>
      </c>
      <c r="T40" s="18">
        <v>9.7</v>
      </c>
      <c r="U40" s="18">
        <f t="shared" si="3"/>
        <v>9.1</v>
      </c>
      <c r="V40" s="18">
        <v>8.5</v>
      </c>
      <c r="W40" s="19">
        <f t="shared" si="4"/>
        <v>7.85</v>
      </c>
      <c r="X40" s="6"/>
    </row>
    <row r="41" spans="2:24" ht="12.75">
      <c r="B41" s="10">
        <f ca="1">HLOOKUP(OFFSET($B$6,0,$G$2),$C$6:$W41,ROW()-ROW($B$5),0)</f>
        <v>10.2</v>
      </c>
      <c r="C41" s="17">
        <v>13.9</v>
      </c>
      <c r="D41" s="18">
        <v>13.7</v>
      </c>
      <c r="E41" s="18">
        <f t="shared" si="1"/>
        <v>13.649999999999999</v>
      </c>
      <c r="F41" s="18">
        <v>13.6</v>
      </c>
      <c r="G41" s="18">
        <v>13.5</v>
      </c>
      <c r="H41" s="18">
        <v>13.4</v>
      </c>
      <c r="I41" s="18">
        <v>13.2</v>
      </c>
      <c r="J41" s="18">
        <v>13.1</v>
      </c>
      <c r="K41" s="18">
        <v>13</v>
      </c>
      <c r="L41" s="18">
        <v>12.9</v>
      </c>
      <c r="M41" s="18">
        <v>12.8</v>
      </c>
      <c r="N41" s="18">
        <v>12.6</v>
      </c>
      <c r="O41" s="18">
        <v>12.5</v>
      </c>
      <c r="P41" s="18">
        <v>12.3</v>
      </c>
      <c r="Q41" s="18">
        <v>11.9</v>
      </c>
      <c r="R41" s="18">
        <v>11.4</v>
      </c>
      <c r="S41" s="18">
        <f t="shared" si="2"/>
        <v>10.8</v>
      </c>
      <c r="T41" s="18">
        <v>10.2</v>
      </c>
      <c r="U41" s="18">
        <f t="shared" si="3"/>
        <v>9.6</v>
      </c>
      <c r="V41" s="18">
        <v>9</v>
      </c>
      <c r="W41" s="19">
        <f t="shared" si="4"/>
        <v>8.35</v>
      </c>
      <c r="X41" s="6"/>
    </row>
    <row r="42" spans="2:24" ht="12.75">
      <c r="B42" s="10">
        <f ca="1">HLOOKUP(OFFSET($B$6,0,$G$2),$C$6:$W42,ROW()-ROW($B$5),0)</f>
        <v>10.7</v>
      </c>
      <c r="C42" s="17">
        <v>14.4</v>
      </c>
      <c r="D42" s="18">
        <v>14.2</v>
      </c>
      <c r="E42" s="18">
        <f t="shared" si="1"/>
        <v>14.149999999999999</v>
      </c>
      <c r="F42" s="18">
        <v>14.1</v>
      </c>
      <c r="G42" s="18">
        <v>14</v>
      </c>
      <c r="H42" s="18">
        <v>13.9</v>
      </c>
      <c r="I42" s="18">
        <v>13.7</v>
      </c>
      <c r="J42" s="18">
        <v>13.6</v>
      </c>
      <c r="K42" s="18">
        <v>13.5</v>
      </c>
      <c r="L42" s="18">
        <v>13.4</v>
      </c>
      <c r="M42" s="18">
        <v>13.3</v>
      </c>
      <c r="N42" s="18">
        <v>13.1</v>
      </c>
      <c r="O42" s="18">
        <v>13</v>
      </c>
      <c r="P42" s="18">
        <v>12.8</v>
      </c>
      <c r="Q42" s="18">
        <v>12.4</v>
      </c>
      <c r="R42" s="18">
        <v>11.9</v>
      </c>
      <c r="S42" s="18">
        <f t="shared" si="2"/>
        <v>11.3</v>
      </c>
      <c r="T42" s="18">
        <v>10.7</v>
      </c>
      <c r="U42" s="18">
        <f t="shared" si="3"/>
        <v>10.1</v>
      </c>
      <c r="V42" s="18">
        <v>9.5</v>
      </c>
      <c r="W42" s="19">
        <f t="shared" si="4"/>
        <v>8.85</v>
      </c>
      <c r="X42" s="6"/>
    </row>
    <row r="43" spans="2:24" ht="12.75">
      <c r="B43" s="10">
        <f ca="1">HLOOKUP(OFFSET($B$6,0,$G$2),$C$6:$W43,ROW()-ROW($B$5),0)</f>
        <v>11.2</v>
      </c>
      <c r="C43" s="17">
        <v>14.9</v>
      </c>
      <c r="D43" s="18">
        <v>14.7</v>
      </c>
      <c r="E43" s="18">
        <f t="shared" si="1"/>
        <v>14.649999999999999</v>
      </c>
      <c r="F43" s="18">
        <v>14.6</v>
      </c>
      <c r="G43" s="18">
        <v>14.5</v>
      </c>
      <c r="H43" s="18">
        <v>14.4</v>
      </c>
      <c r="I43" s="18">
        <v>14.2</v>
      </c>
      <c r="J43" s="18">
        <v>14.1</v>
      </c>
      <c r="K43" s="18">
        <v>14</v>
      </c>
      <c r="L43" s="18">
        <v>13.9</v>
      </c>
      <c r="M43" s="18">
        <v>13.8</v>
      </c>
      <c r="N43" s="18">
        <v>13.6</v>
      </c>
      <c r="O43" s="18">
        <v>13.5</v>
      </c>
      <c r="P43" s="18">
        <v>13.3</v>
      </c>
      <c r="Q43" s="18">
        <v>12.8</v>
      </c>
      <c r="R43" s="18">
        <v>12.4</v>
      </c>
      <c r="S43" s="18">
        <f t="shared" si="2"/>
        <v>11.8</v>
      </c>
      <c r="T43" s="18">
        <v>11.2</v>
      </c>
      <c r="U43" s="18">
        <f t="shared" si="3"/>
        <v>10.6</v>
      </c>
      <c r="V43" s="18">
        <v>10</v>
      </c>
      <c r="W43" s="19">
        <f t="shared" si="4"/>
        <v>9.35</v>
      </c>
      <c r="X43" s="6"/>
    </row>
    <row r="44" spans="2:24" ht="12.75">
      <c r="B44" s="10">
        <f ca="1">HLOOKUP(OFFSET($B$6,0,$G$2),$C$6:$W44,ROW()-ROW($B$5),0)</f>
        <v>11.7</v>
      </c>
      <c r="C44" s="17">
        <v>15.4</v>
      </c>
      <c r="D44" s="18">
        <v>15.2</v>
      </c>
      <c r="E44" s="18">
        <f t="shared" si="1"/>
        <v>15.149999999999999</v>
      </c>
      <c r="F44" s="18">
        <v>15.1</v>
      </c>
      <c r="G44" s="18">
        <v>15</v>
      </c>
      <c r="H44" s="18">
        <v>14.9</v>
      </c>
      <c r="I44" s="18">
        <v>14.7</v>
      </c>
      <c r="J44" s="18">
        <v>14.6</v>
      </c>
      <c r="K44" s="18">
        <v>14.5</v>
      </c>
      <c r="L44" s="18">
        <v>14.4</v>
      </c>
      <c r="M44" s="18">
        <v>14.3</v>
      </c>
      <c r="N44" s="18">
        <v>14.1</v>
      </c>
      <c r="O44" s="18">
        <v>14</v>
      </c>
      <c r="P44" s="18">
        <v>13.8</v>
      </c>
      <c r="Q44" s="18">
        <v>13.3</v>
      </c>
      <c r="R44" s="18">
        <v>12.9</v>
      </c>
      <c r="S44" s="18">
        <f t="shared" si="2"/>
        <v>12.3</v>
      </c>
      <c r="T44" s="18">
        <v>11.7</v>
      </c>
      <c r="U44" s="18">
        <f t="shared" si="3"/>
        <v>11.1</v>
      </c>
      <c r="V44" s="18">
        <v>10.5</v>
      </c>
      <c r="W44" s="19">
        <f t="shared" si="4"/>
        <v>9.85</v>
      </c>
      <c r="X44" s="6"/>
    </row>
    <row r="45" spans="2:24" ht="12.75">
      <c r="B45" s="10">
        <f ca="1">HLOOKUP(OFFSET($B$6,0,$G$2),$C$6:$W45,ROW()-ROW($B$5),0)</f>
        <v>12.2</v>
      </c>
      <c r="C45" s="17">
        <v>15.9</v>
      </c>
      <c r="D45" s="18">
        <v>15.7</v>
      </c>
      <c r="E45" s="18">
        <f t="shared" si="1"/>
        <v>15.649999999999999</v>
      </c>
      <c r="F45" s="18">
        <v>15.6</v>
      </c>
      <c r="G45" s="18">
        <v>15.5</v>
      </c>
      <c r="H45" s="18">
        <v>15.4</v>
      </c>
      <c r="I45" s="18">
        <v>15.2</v>
      </c>
      <c r="J45" s="18">
        <v>15.1</v>
      </c>
      <c r="K45" s="18">
        <v>15</v>
      </c>
      <c r="L45" s="18">
        <v>14.9</v>
      </c>
      <c r="M45" s="18">
        <v>14.8</v>
      </c>
      <c r="N45" s="18">
        <v>14.6</v>
      </c>
      <c r="O45" s="18">
        <v>14.5</v>
      </c>
      <c r="P45" s="18">
        <v>14.3</v>
      </c>
      <c r="Q45" s="18">
        <v>13.8</v>
      </c>
      <c r="R45" s="18">
        <v>13.4</v>
      </c>
      <c r="S45" s="18">
        <f t="shared" si="2"/>
        <v>12.8</v>
      </c>
      <c r="T45" s="18">
        <v>12.2</v>
      </c>
      <c r="U45" s="18">
        <f t="shared" si="3"/>
        <v>11.6</v>
      </c>
      <c r="V45" s="18">
        <v>11</v>
      </c>
      <c r="W45" s="19">
        <f t="shared" si="4"/>
        <v>10.35</v>
      </c>
      <c r="X45" s="6"/>
    </row>
    <row r="46" spans="2:24" ht="12.75">
      <c r="B46" s="10">
        <f ca="1">HLOOKUP(OFFSET($B$6,0,$G$2),$C$6:$W46,ROW()-ROW($B$5),0)</f>
        <v>12.7</v>
      </c>
      <c r="C46" s="17">
        <v>16.4</v>
      </c>
      <c r="D46" s="18">
        <v>16.3</v>
      </c>
      <c r="E46" s="18">
        <f t="shared" si="1"/>
        <v>16.200000000000003</v>
      </c>
      <c r="F46" s="18">
        <v>16.1</v>
      </c>
      <c r="G46" s="18">
        <v>16</v>
      </c>
      <c r="H46" s="18">
        <v>15.9</v>
      </c>
      <c r="I46" s="18">
        <v>15.7</v>
      </c>
      <c r="J46" s="18">
        <v>15.6</v>
      </c>
      <c r="K46" s="18">
        <v>15.5</v>
      </c>
      <c r="L46" s="18">
        <v>15.4</v>
      </c>
      <c r="M46" s="18">
        <v>15.3</v>
      </c>
      <c r="N46" s="18">
        <v>15.1</v>
      </c>
      <c r="O46" s="18">
        <v>15</v>
      </c>
      <c r="P46" s="18">
        <v>14.8</v>
      </c>
      <c r="Q46" s="18">
        <v>14.3</v>
      </c>
      <c r="R46" s="18">
        <v>13.9</v>
      </c>
      <c r="S46" s="18">
        <f t="shared" si="2"/>
        <v>13.3</v>
      </c>
      <c r="T46" s="18">
        <v>12.7</v>
      </c>
      <c r="U46" s="18">
        <f t="shared" si="3"/>
        <v>12.1</v>
      </c>
      <c r="V46" s="18">
        <v>11.5</v>
      </c>
      <c r="W46" s="19">
        <f t="shared" si="4"/>
        <v>10.85</v>
      </c>
      <c r="X46" s="6"/>
    </row>
    <row r="47" spans="2:24" ht="12.75">
      <c r="B47" s="10">
        <f ca="1">HLOOKUP(OFFSET($B$6,0,$G$2),$C$6:$W47,ROW()-ROW($B$5),0)</f>
        <v>13.2</v>
      </c>
      <c r="C47" s="17">
        <v>16.9</v>
      </c>
      <c r="D47" s="18">
        <v>16.8</v>
      </c>
      <c r="E47" s="18">
        <f t="shared" si="1"/>
        <v>16.700000000000003</v>
      </c>
      <c r="F47" s="18">
        <v>16.6</v>
      </c>
      <c r="G47" s="18">
        <v>16.5</v>
      </c>
      <c r="H47" s="18">
        <v>16.4</v>
      </c>
      <c r="I47" s="18">
        <v>16.3</v>
      </c>
      <c r="J47" s="18">
        <v>16.1</v>
      </c>
      <c r="K47" s="18">
        <v>16</v>
      </c>
      <c r="L47" s="18">
        <v>15.9</v>
      </c>
      <c r="M47" s="18">
        <v>15.8</v>
      </c>
      <c r="N47" s="18">
        <v>15.6</v>
      </c>
      <c r="O47" s="18">
        <v>15.5</v>
      </c>
      <c r="P47" s="18">
        <v>15.3</v>
      </c>
      <c r="Q47" s="18">
        <v>14.8</v>
      </c>
      <c r="R47" s="18">
        <v>14.4</v>
      </c>
      <c r="S47" s="18">
        <f t="shared" si="2"/>
        <v>13.8</v>
      </c>
      <c r="T47" s="18">
        <v>13.2</v>
      </c>
      <c r="U47" s="18">
        <f t="shared" si="3"/>
        <v>12.6</v>
      </c>
      <c r="V47" s="18">
        <v>12</v>
      </c>
      <c r="W47" s="19">
        <f t="shared" si="4"/>
        <v>11.35</v>
      </c>
      <c r="X47" s="6"/>
    </row>
    <row r="48" spans="2:24" ht="12.75">
      <c r="B48" s="10">
        <f ca="1">HLOOKUP(OFFSET($B$6,0,$G$2),$C$6:$W48,ROW()-ROW($B$5),0)</f>
        <v>13.7</v>
      </c>
      <c r="C48" s="17">
        <v>17.5</v>
      </c>
      <c r="D48" s="18">
        <v>17.3</v>
      </c>
      <c r="E48" s="18">
        <f t="shared" si="1"/>
        <v>17.200000000000003</v>
      </c>
      <c r="F48" s="18">
        <v>17.1</v>
      </c>
      <c r="G48" s="18">
        <v>17</v>
      </c>
      <c r="H48" s="18">
        <v>16.9</v>
      </c>
      <c r="I48" s="18">
        <v>16.8</v>
      </c>
      <c r="J48" s="18">
        <v>16.6</v>
      </c>
      <c r="K48" s="18">
        <v>16.5</v>
      </c>
      <c r="L48" s="18">
        <v>16.4</v>
      </c>
      <c r="M48" s="18">
        <v>16.3</v>
      </c>
      <c r="N48" s="18">
        <v>16.1</v>
      </c>
      <c r="O48" s="18">
        <v>16</v>
      </c>
      <c r="P48" s="18">
        <v>15.8</v>
      </c>
      <c r="Q48" s="18">
        <v>15.3</v>
      </c>
      <c r="R48" s="18">
        <v>14.9</v>
      </c>
      <c r="S48" s="18">
        <f t="shared" si="2"/>
        <v>14.3</v>
      </c>
      <c r="T48" s="18">
        <v>13.7</v>
      </c>
      <c r="U48" s="18">
        <f t="shared" si="3"/>
        <v>13.1</v>
      </c>
      <c r="V48" s="18">
        <v>12.5</v>
      </c>
      <c r="W48" s="19">
        <f t="shared" si="4"/>
        <v>11.85</v>
      </c>
      <c r="X48" s="6"/>
    </row>
    <row r="49" spans="2:24" ht="12.75">
      <c r="B49" s="10">
        <f ca="1">HLOOKUP(OFFSET($B$6,0,$G$2),$C$6:$W49,ROW()-ROW($B$5),0)</f>
        <v>14.2</v>
      </c>
      <c r="C49" s="17">
        <v>18</v>
      </c>
      <c r="D49" s="18">
        <v>17.8</v>
      </c>
      <c r="E49" s="18">
        <f t="shared" si="1"/>
        <v>17.700000000000003</v>
      </c>
      <c r="F49" s="18">
        <v>17.6</v>
      </c>
      <c r="G49" s="18">
        <v>17.5</v>
      </c>
      <c r="H49" s="18">
        <v>17.4</v>
      </c>
      <c r="I49" s="18">
        <v>17.3</v>
      </c>
      <c r="J49" s="18">
        <v>17.1</v>
      </c>
      <c r="K49" s="18">
        <v>17</v>
      </c>
      <c r="L49" s="18">
        <v>16.9</v>
      </c>
      <c r="M49" s="18">
        <v>16.8</v>
      </c>
      <c r="N49" s="18">
        <v>16.6</v>
      </c>
      <c r="O49" s="18">
        <v>16.5</v>
      </c>
      <c r="P49" s="18">
        <v>16.3</v>
      </c>
      <c r="Q49" s="18">
        <v>15.9</v>
      </c>
      <c r="R49" s="18">
        <v>15.4</v>
      </c>
      <c r="S49" s="18">
        <f t="shared" si="2"/>
        <v>14.8</v>
      </c>
      <c r="T49" s="18">
        <v>14.2</v>
      </c>
      <c r="U49" s="18">
        <f t="shared" si="3"/>
        <v>13.6</v>
      </c>
      <c r="V49" s="18">
        <v>13</v>
      </c>
      <c r="W49" s="19">
        <f t="shared" si="4"/>
        <v>12.35</v>
      </c>
      <c r="X49" s="6"/>
    </row>
    <row r="50" spans="2:24" ht="12.75">
      <c r="B50" s="10">
        <f ca="1">HLOOKUP(OFFSET($B$6,0,$G$2),$C$6:$W50,ROW()-ROW($B$5),0)</f>
        <v>14.7</v>
      </c>
      <c r="C50" s="17">
        <v>18.5</v>
      </c>
      <c r="D50" s="18">
        <v>18.3</v>
      </c>
      <c r="E50" s="18">
        <f t="shared" si="1"/>
        <v>18.200000000000003</v>
      </c>
      <c r="F50" s="18">
        <v>18.1</v>
      </c>
      <c r="G50" s="18">
        <v>18</v>
      </c>
      <c r="H50" s="18">
        <v>17.9</v>
      </c>
      <c r="I50" s="18">
        <v>17.8</v>
      </c>
      <c r="J50" s="18">
        <v>17.6</v>
      </c>
      <c r="K50" s="18">
        <v>17.5</v>
      </c>
      <c r="L50" s="18">
        <v>17.4</v>
      </c>
      <c r="M50" s="18">
        <v>17.3</v>
      </c>
      <c r="N50" s="18">
        <v>17.1</v>
      </c>
      <c r="O50" s="18">
        <v>17</v>
      </c>
      <c r="P50" s="18">
        <v>16.8</v>
      </c>
      <c r="Q50" s="18">
        <v>16.4</v>
      </c>
      <c r="R50" s="18">
        <v>15.9</v>
      </c>
      <c r="S50" s="18">
        <f t="shared" si="2"/>
        <v>15.3</v>
      </c>
      <c r="T50" s="18">
        <v>14.7</v>
      </c>
      <c r="U50" s="18">
        <f t="shared" si="3"/>
        <v>14.1</v>
      </c>
      <c r="V50" s="18">
        <v>13.5</v>
      </c>
      <c r="W50" s="19">
        <f t="shared" si="4"/>
        <v>12.85</v>
      </c>
      <c r="X50" s="6"/>
    </row>
    <row r="51" spans="2:24" ht="12.75">
      <c r="B51" s="10">
        <f ca="1">HLOOKUP(OFFSET($B$6,0,$G$2),$C$6:$W51,ROW()-ROW($B$5),0)</f>
        <v>15.2</v>
      </c>
      <c r="C51" s="17">
        <v>19</v>
      </c>
      <c r="D51" s="18">
        <v>18.8</v>
      </c>
      <c r="E51" s="18">
        <f t="shared" si="1"/>
        <v>18.700000000000003</v>
      </c>
      <c r="F51" s="18">
        <v>18.6</v>
      </c>
      <c r="G51" s="18">
        <v>18.5</v>
      </c>
      <c r="H51" s="18">
        <v>18.4</v>
      </c>
      <c r="I51" s="18">
        <v>18.3</v>
      </c>
      <c r="J51" s="18">
        <v>18.1</v>
      </c>
      <c r="K51" s="18">
        <v>18</v>
      </c>
      <c r="L51" s="18">
        <v>17.9</v>
      </c>
      <c r="M51" s="18">
        <v>17.8</v>
      </c>
      <c r="N51" s="18">
        <v>17.6</v>
      </c>
      <c r="O51" s="18">
        <v>17.5</v>
      </c>
      <c r="P51" s="18">
        <v>17.3</v>
      </c>
      <c r="Q51" s="18">
        <v>16.9</v>
      </c>
      <c r="R51" s="18">
        <v>16.4</v>
      </c>
      <c r="S51" s="18">
        <f t="shared" si="2"/>
        <v>15.799999999999999</v>
      </c>
      <c r="T51" s="18">
        <v>15.2</v>
      </c>
      <c r="U51" s="18">
        <f t="shared" si="3"/>
        <v>14.6</v>
      </c>
      <c r="V51" s="18">
        <v>14</v>
      </c>
      <c r="W51" s="19">
        <f t="shared" si="4"/>
        <v>13.35</v>
      </c>
      <c r="X51" s="6"/>
    </row>
    <row r="52" spans="2:24" ht="12.75">
      <c r="B52" s="10">
        <f ca="1">HLOOKUP(OFFSET($B$6,0,$G$2),$C$6:$W52,ROW()-ROW($B$5),0)</f>
        <v>15.7</v>
      </c>
      <c r="C52" s="17">
        <v>19.5</v>
      </c>
      <c r="D52" s="18">
        <v>19.3</v>
      </c>
      <c r="E52" s="18">
        <f t="shared" si="1"/>
        <v>19.200000000000003</v>
      </c>
      <c r="F52" s="18">
        <v>19.1</v>
      </c>
      <c r="G52" s="18">
        <v>19</v>
      </c>
      <c r="H52" s="18">
        <v>18.9</v>
      </c>
      <c r="I52" s="18">
        <v>18.8</v>
      </c>
      <c r="J52" s="18">
        <v>18.6</v>
      </c>
      <c r="K52" s="18">
        <v>18.5</v>
      </c>
      <c r="L52" s="18">
        <v>18.4</v>
      </c>
      <c r="M52" s="18">
        <v>18.3</v>
      </c>
      <c r="N52" s="18">
        <v>18.1</v>
      </c>
      <c r="O52" s="18">
        <v>18</v>
      </c>
      <c r="P52" s="18">
        <v>17.8</v>
      </c>
      <c r="Q52" s="18">
        <v>17.4</v>
      </c>
      <c r="R52" s="18">
        <v>16.9</v>
      </c>
      <c r="S52" s="18">
        <f t="shared" si="2"/>
        <v>16.299999999999997</v>
      </c>
      <c r="T52" s="18">
        <v>15.7</v>
      </c>
      <c r="U52" s="18">
        <f t="shared" si="3"/>
        <v>15.1</v>
      </c>
      <c r="V52" s="18">
        <v>14.5</v>
      </c>
      <c r="W52" s="19">
        <f t="shared" si="4"/>
        <v>13.85</v>
      </c>
      <c r="X52" s="6"/>
    </row>
    <row r="53" spans="2:24" ht="12.75">
      <c r="B53" s="10">
        <f ca="1">HLOOKUP(OFFSET($B$6,0,$G$2),$C$6:$W53,ROW()-ROW($B$5),0)</f>
        <v>16.2</v>
      </c>
      <c r="C53" s="17">
        <v>20</v>
      </c>
      <c r="D53" s="18">
        <v>19.8</v>
      </c>
      <c r="E53" s="18">
        <f t="shared" si="1"/>
        <v>19.700000000000003</v>
      </c>
      <c r="F53" s="18">
        <v>19.6</v>
      </c>
      <c r="G53" s="18">
        <v>19.5</v>
      </c>
      <c r="H53" s="18">
        <v>19.4</v>
      </c>
      <c r="I53" s="18">
        <v>19.3</v>
      </c>
      <c r="J53" s="18">
        <v>19.1</v>
      </c>
      <c r="K53" s="18">
        <v>19</v>
      </c>
      <c r="L53" s="18">
        <v>18.9</v>
      </c>
      <c r="M53" s="18">
        <v>18.8</v>
      </c>
      <c r="N53" s="18">
        <v>18.6</v>
      </c>
      <c r="O53" s="18">
        <v>18.5</v>
      </c>
      <c r="P53" s="18">
        <v>18.3</v>
      </c>
      <c r="Q53" s="18">
        <v>17.8</v>
      </c>
      <c r="R53" s="18">
        <v>17.4</v>
      </c>
      <c r="S53" s="18">
        <f t="shared" si="2"/>
        <v>16.799999999999997</v>
      </c>
      <c r="T53" s="18">
        <v>16.2</v>
      </c>
      <c r="U53" s="18">
        <f t="shared" si="3"/>
        <v>15.6</v>
      </c>
      <c r="V53" s="18">
        <v>15</v>
      </c>
      <c r="W53" s="19">
        <f t="shared" si="4"/>
        <v>14.35</v>
      </c>
      <c r="X53" s="6"/>
    </row>
    <row r="54" spans="2:24" ht="12.75">
      <c r="B54" s="10">
        <f ca="1">HLOOKUP(OFFSET($B$6,0,$G$2),$C$6:$W54,ROW()-ROW($B$5),0)</f>
        <v>16.7</v>
      </c>
      <c r="C54" s="17">
        <v>20.5</v>
      </c>
      <c r="D54" s="18">
        <v>20.3</v>
      </c>
      <c r="E54" s="18">
        <f t="shared" si="1"/>
        <v>20.200000000000003</v>
      </c>
      <c r="F54" s="18">
        <v>20.1</v>
      </c>
      <c r="G54" s="18">
        <v>20</v>
      </c>
      <c r="H54" s="18">
        <v>19.9</v>
      </c>
      <c r="I54" s="18">
        <v>19.8</v>
      </c>
      <c r="J54" s="18">
        <v>19.6</v>
      </c>
      <c r="K54" s="18">
        <v>19.5</v>
      </c>
      <c r="L54" s="18">
        <v>19.4</v>
      </c>
      <c r="M54" s="18">
        <v>19.3</v>
      </c>
      <c r="N54" s="18">
        <v>19.1</v>
      </c>
      <c r="O54" s="18">
        <v>19</v>
      </c>
      <c r="P54" s="18">
        <v>18.8</v>
      </c>
      <c r="Q54" s="18">
        <v>18.3</v>
      </c>
      <c r="R54" s="18">
        <v>17.9</v>
      </c>
      <c r="S54" s="18">
        <f t="shared" si="2"/>
        <v>17.299999999999997</v>
      </c>
      <c r="T54" s="18">
        <v>16.7</v>
      </c>
      <c r="U54" s="18">
        <f t="shared" si="3"/>
        <v>16.1</v>
      </c>
      <c r="V54" s="18">
        <v>15.5</v>
      </c>
      <c r="W54" s="19">
        <f t="shared" si="4"/>
        <v>14.85</v>
      </c>
      <c r="X54" s="6"/>
    </row>
    <row r="55" spans="2:24" ht="12.75">
      <c r="B55" s="10">
        <f ca="1">HLOOKUP(OFFSET($B$6,0,$G$2),$C$6:$W55,ROW()-ROW($B$5),0)</f>
        <v>17.2</v>
      </c>
      <c r="C55" s="17">
        <v>21</v>
      </c>
      <c r="D55" s="18">
        <v>20.8</v>
      </c>
      <c r="E55" s="18">
        <f t="shared" si="1"/>
        <v>20.700000000000003</v>
      </c>
      <c r="F55" s="18">
        <v>20.6</v>
      </c>
      <c r="G55" s="18">
        <v>20.5</v>
      </c>
      <c r="H55" s="18">
        <v>20.4</v>
      </c>
      <c r="I55" s="18">
        <v>20.3</v>
      </c>
      <c r="J55" s="18">
        <v>20.1</v>
      </c>
      <c r="K55" s="18">
        <v>20</v>
      </c>
      <c r="L55" s="18">
        <v>19.9</v>
      </c>
      <c r="M55" s="18">
        <v>19.7</v>
      </c>
      <c r="N55" s="18">
        <v>19.6</v>
      </c>
      <c r="O55" s="18">
        <v>19.4</v>
      </c>
      <c r="P55" s="18">
        <v>19.3</v>
      </c>
      <c r="Q55" s="18">
        <v>18.8</v>
      </c>
      <c r="R55" s="18">
        <v>18.4</v>
      </c>
      <c r="S55" s="18">
        <f t="shared" si="2"/>
        <v>17.799999999999997</v>
      </c>
      <c r="T55" s="18">
        <v>17.2</v>
      </c>
      <c r="U55" s="18">
        <f t="shared" si="3"/>
        <v>16.6</v>
      </c>
      <c r="V55" s="18">
        <v>16</v>
      </c>
      <c r="W55" s="19">
        <f t="shared" si="4"/>
        <v>15.35</v>
      </c>
      <c r="X55" s="6"/>
    </row>
    <row r="56" spans="2:24" ht="12.75">
      <c r="B56" s="10">
        <f ca="1">HLOOKUP(OFFSET($B$6,0,$G$2),$C$6:$W56,ROW()-ROW($B$5),0)</f>
        <v>18.2</v>
      </c>
      <c r="C56" s="17">
        <v>22.1</v>
      </c>
      <c r="D56" s="18">
        <v>21.8</v>
      </c>
      <c r="E56" s="18">
        <f t="shared" si="1"/>
        <v>21.700000000000003</v>
      </c>
      <c r="F56" s="18">
        <v>21.6</v>
      </c>
      <c r="G56" s="18">
        <v>21.5</v>
      </c>
      <c r="H56" s="18">
        <v>21.4</v>
      </c>
      <c r="I56" s="18">
        <v>21.3</v>
      </c>
      <c r="J56" s="18">
        <v>21.1</v>
      </c>
      <c r="K56" s="18">
        <v>21</v>
      </c>
      <c r="L56" s="18">
        <v>20.9</v>
      </c>
      <c r="M56" s="18">
        <v>20.8</v>
      </c>
      <c r="N56" s="18">
        <v>20.6</v>
      </c>
      <c r="O56" s="18">
        <v>20.5</v>
      </c>
      <c r="P56" s="18">
        <v>20.3</v>
      </c>
      <c r="Q56" s="18">
        <v>19.8</v>
      </c>
      <c r="R56" s="18">
        <v>19.4</v>
      </c>
      <c r="S56" s="18">
        <f t="shared" si="2"/>
        <v>18.799999999999997</v>
      </c>
      <c r="T56" s="18">
        <v>18.2</v>
      </c>
      <c r="U56" s="18">
        <f t="shared" si="3"/>
        <v>17.6</v>
      </c>
      <c r="V56" s="18">
        <v>17</v>
      </c>
      <c r="W56" s="19">
        <f t="shared" si="4"/>
        <v>16.35</v>
      </c>
      <c r="X56" s="6"/>
    </row>
    <row r="57" spans="2:24" ht="12.75">
      <c r="B57" s="10">
        <f ca="1">HLOOKUP(OFFSET($B$6,0,$G$2),$C$6:$W57,ROW()-ROW($B$5),0)</f>
        <v>19.2</v>
      </c>
      <c r="C57" s="17">
        <v>23.1</v>
      </c>
      <c r="D57" s="18">
        <v>22.9</v>
      </c>
      <c r="E57" s="18">
        <f t="shared" si="1"/>
        <v>22.799999999999997</v>
      </c>
      <c r="F57" s="18">
        <v>22.7</v>
      </c>
      <c r="G57" s="18">
        <v>22.5</v>
      </c>
      <c r="H57" s="18">
        <v>22.4</v>
      </c>
      <c r="I57" s="18">
        <v>22.3</v>
      </c>
      <c r="J57" s="18">
        <v>22.2</v>
      </c>
      <c r="K57" s="18">
        <v>22</v>
      </c>
      <c r="L57" s="18">
        <v>21.9</v>
      </c>
      <c r="M57" s="18">
        <v>21.8</v>
      </c>
      <c r="N57" s="18">
        <v>21.6</v>
      </c>
      <c r="O57" s="18">
        <v>21.4</v>
      </c>
      <c r="P57" s="18">
        <v>21.3</v>
      </c>
      <c r="Q57" s="18">
        <v>20.8</v>
      </c>
      <c r="R57" s="18">
        <v>20.4</v>
      </c>
      <c r="S57" s="18">
        <f t="shared" si="2"/>
        <v>19.799999999999997</v>
      </c>
      <c r="T57" s="18">
        <v>19.2</v>
      </c>
      <c r="U57" s="18">
        <f t="shared" si="3"/>
        <v>18.6</v>
      </c>
      <c r="V57" s="18">
        <v>18</v>
      </c>
      <c r="W57" s="19">
        <f t="shared" si="4"/>
        <v>17.35</v>
      </c>
      <c r="X57" s="6"/>
    </row>
    <row r="58" spans="2:24" ht="12.75">
      <c r="B58" s="10">
        <f ca="1">HLOOKUP(OFFSET($B$6,0,$G$2),$C$6:$W58,ROW()-ROW($B$5),0)</f>
        <v>20.2</v>
      </c>
      <c r="C58" s="17">
        <v>24.1</v>
      </c>
      <c r="D58" s="18">
        <v>23.9</v>
      </c>
      <c r="E58" s="18">
        <f t="shared" si="1"/>
        <v>23.799999999999997</v>
      </c>
      <c r="F58" s="18">
        <v>23.7</v>
      </c>
      <c r="G58" s="18">
        <v>23.5</v>
      </c>
      <c r="H58" s="18">
        <v>23.4</v>
      </c>
      <c r="I58" s="18">
        <v>23.3</v>
      </c>
      <c r="J58" s="18">
        <v>23.1</v>
      </c>
      <c r="K58" s="18">
        <v>23</v>
      </c>
      <c r="L58" s="18">
        <v>22.9</v>
      </c>
      <c r="M58" s="18">
        <v>22.8</v>
      </c>
      <c r="N58" s="18">
        <v>22.6</v>
      </c>
      <c r="O58" s="18">
        <v>22.4</v>
      </c>
      <c r="P58" s="18">
        <v>22.3</v>
      </c>
      <c r="Q58" s="18">
        <v>21.8</v>
      </c>
      <c r="R58" s="18">
        <v>21.4</v>
      </c>
      <c r="S58" s="18">
        <f t="shared" si="2"/>
        <v>20.799999999999997</v>
      </c>
      <c r="T58" s="18">
        <v>20.2</v>
      </c>
      <c r="U58" s="18">
        <f t="shared" si="3"/>
        <v>19.6</v>
      </c>
      <c r="V58" s="18">
        <v>19</v>
      </c>
      <c r="W58" s="19">
        <f t="shared" si="4"/>
        <v>18.35</v>
      </c>
      <c r="X58" s="6"/>
    </row>
    <row r="59" spans="2:24" ht="12.75">
      <c r="B59" s="10">
        <f ca="1">HLOOKUP(OFFSET($B$6,0,$G$2),$C$6:$W59,ROW()-ROW($B$5),0)</f>
        <v>21.2</v>
      </c>
      <c r="C59" s="17">
        <v>25.1</v>
      </c>
      <c r="D59" s="18">
        <v>24.9</v>
      </c>
      <c r="E59" s="18">
        <f t="shared" si="1"/>
        <v>24.799999999999997</v>
      </c>
      <c r="F59" s="18">
        <v>24.7</v>
      </c>
      <c r="G59" s="18">
        <v>24.5</v>
      </c>
      <c r="H59" s="18">
        <v>24.4</v>
      </c>
      <c r="I59" s="18">
        <v>24.3</v>
      </c>
      <c r="J59" s="18">
        <v>24.1</v>
      </c>
      <c r="K59" s="18">
        <v>24</v>
      </c>
      <c r="L59" s="18">
        <v>23.9</v>
      </c>
      <c r="M59" s="18">
        <v>23.7</v>
      </c>
      <c r="N59" s="18">
        <v>23.6</v>
      </c>
      <c r="O59" s="18">
        <v>23.4</v>
      </c>
      <c r="P59" s="18">
        <v>23.2</v>
      </c>
      <c r="Q59" s="18">
        <v>22.8</v>
      </c>
      <c r="R59" s="18">
        <v>22.4</v>
      </c>
      <c r="S59" s="18">
        <f t="shared" si="2"/>
        <v>21.799999999999997</v>
      </c>
      <c r="T59" s="18">
        <v>21.2</v>
      </c>
      <c r="U59" s="18">
        <f t="shared" si="3"/>
        <v>20.6</v>
      </c>
      <c r="V59" s="18">
        <v>20</v>
      </c>
      <c r="W59" s="19">
        <f t="shared" si="4"/>
        <v>19.35</v>
      </c>
      <c r="X59" s="6"/>
    </row>
    <row r="60" spans="2:24" ht="13.5" thickBot="1">
      <c r="B60" s="10">
        <f ca="1">HLOOKUP(OFFSET($B$6,0,$G$2),$C$6:$W60,ROW()-ROW($B$5),0)</f>
        <v>22.2</v>
      </c>
      <c r="C60" s="20">
        <v>26.1</v>
      </c>
      <c r="D60" s="21">
        <v>25.9</v>
      </c>
      <c r="E60" s="21">
        <f t="shared" si="1"/>
        <v>25.75</v>
      </c>
      <c r="F60" s="21">
        <v>25.6</v>
      </c>
      <c r="G60" s="21">
        <v>25.5</v>
      </c>
      <c r="H60" s="21">
        <v>25.4</v>
      </c>
      <c r="I60" s="21">
        <v>25.3</v>
      </c>
      <c r="J60" s="21">
        <v>25.1</v>
      </c>
      <c r="K60" s="21">
        <v>25</v>
      </c>
      <c r="L60" s="21">
        <v>24.9</v>
      </c>
      <c r="M60" s="21">
        <v>24.7</v>
      </c>
      <c r="N60" s="21">
        <v>24.6</v>
      </c>
      <c r="O60" s="21">
        <v>24.4</v>
      </c>
      <c r="P60" s="21">
        <v>24.2</v>
      </c>
      <c r="Q60" s="21">
        <v>23.8</v>
      </c>
      <c r="R60" s="21">
        <v>23.3</v>
      </c>
      <c r="S60" s="21">
        <f t="shared" si="2"/>
        <v>22.75</v>
      </c>
      <c r="T60" s="21">
        <v>22.2</v>
      </c>
      <c r="U60" s="21">
        <f t="shared" si="3"/>
        <v>21.6</v>
      </c>
      <c r="V60" s="21">
        <v>21</v>
      </c>
      <c r="W60" s="22">
        <f t="shared" si="4"/>
        <v>20.35</v>
      </c>
      <c r="X60" s="6"/>
    </row>
    <row r="61" ht="13.5" thickTop="1"/>
  </sheetData>
  <sheetProtection sheet="1" objects="1" scenarios="1"/>
  <mergeCells count="5">
    <mergeCell ref="G4:H4"/>
    <mergeCell ref="C1:F1"/>
    <mergeCell ref="C3:F3"/>
    <mergeCell ref="C4:F4"/>
    <mergeCell ref="C2:F2"/>
  </mergeCells>
  <printOptions/>
  <pageMargins left="0.75" right="0.75" top="1" bottom="1" header="0.4921259845" footer="0.4921259845"/>
  <pageSetup fitToHeight="1" fitToWidth="1" horizontalDpi="1200" verticalDpi="12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Herminghaus</dc:creator>
  <cp:keywords/>
  <dc:description/>
  <cp:lastModifiedBy>David Herminghaus</cp:lastModifiedBy>
  <cp:lastPrinted>2008-08-03T01:14:51Z</cp:lastPrinted>
  <dcterms:created xsi:type="dcterms:W3CDTF">2002-12-04T20:08:48Z</dcterms:created>
  <dcterms:modified xsi:type="dcterms:W3CDTF">2008-08-03T12:16:05Z</dcterms:modified>
  <cp:category/>
  <cp:version/>
  <cp:contentType/>
  <cp:contentStatus/>
</cp:coreProperties>
</file>